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60" windowWidth="30160" windowHeight="17640" activeTab="0"/>
  </bookViews>
  <sheets>
    <sheet name="Leht1" sheetId="1" r:id="rId1"/>
  </sheets>
  <definedNames>
    <definedName name="Prindiala" localSheetId="0">'Leht1'!$B$2:$Y$296</definedName>
    <definedName name="Prindiala" localSheetId="0">'Leht1'!$A$2:$Y$296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'Leht1'!$A$2:$Y$298</definedName>
  </definedNames>
  <calcPr fullCalcOnLoad="1"/>
</workbook>
</file>

<file path=xl/sharedStrings.xml><?xml version="1.0" encoding="utf-8"?>
<sst xmlns="http://schemas.openxmlformats.org/spreadsheetml/2006/main" count="565" uniqueCount="310">
  <si>
    <t>Seinaelement 100*h=250 cm valge/valge</t>
  </si>
  <si>
    <t>Seinaelement   50*h=250 cm valge/valge</t>
  </si>
  <si>
    <t>Kaarseinaelement  R=100 h=250 cm valge/valge</t>
  </si>
  <si>
    <t>Kaarseinaelement  R=50 h=250 cm valge/valge</t>
  </si>
  <si>
    <t>Seinaelement 100*h=250 cm akrüül</t>
  </si>
  <si>
    <t>Seinaelement  50*h=250 cm akrüül</t>
  </si>
  <si>
    <t>Kaarseinaelement R=100 h=250 cm akrüül</t>
  </si>
  <si>
    <t>Kaarseinaelement R=50 h=250 cm akrüül</t>
  </si>
  <si>
    <t>Peegelseinaelement 100*h=250 cm</t>
  </si>
  <si>
    <t>Peegelseinaelement 50*h=250 cm</t>
  </si>
  <si>
    <t>Tahvelukseelement 100*h=250 cm</t>
  </si>
  <si>
    <t>Lükandukseelement 100*h=250 cm</t>
  </si>
  <si>
    <t>Kardinaelement 100*h=250 cm</t>
  </si>
  <si>
    <t>MÖÖBEL</t>
  </si>
  <si>
    <t>Tool</t>
  </si>
  <si>
    <t>Konverentsitool</t>
  </si>
  <si>
    <t>Baaritool</t>
  </si>
  <si>
    <t>Laud 70*70 cm</t>
  </si>
  <si>
    <t>Laud 70*120 cm</t>
  </si>
  <si>
    <t>Laud 70*180 cm</t>
  </si>
  <si>
    <t>Laud Ø70 cm</t>
  </si>
  <si>
    <t>Laud Ø100 cm</t>
  </si>
  <si>
    <t>Baarilaud Ø60 h=110 cm</t>
  </si>
  <si>
    <t>Infolett usteta  53*103 h=110 cm</t>
  </si>
  <si>
    <t>Infolett ustega  53*103 h=110 cm</t>
  </si>
  <si>
    <t>Kapp  53*103 h=70 cm</t>
  </si>
  <si>
    <t>Kapp  53*103 h=110 cm</t>
  </si>
  <si>
    <t>Kaarinfolaud R=50*h=110 cm</t>
  </si>
  <si>
    <t>Kaarinfolaud R=100*h=110 cm</t>
  </si>
  <si>
    <t>Ajakirjaalus jalal  5*A4</t>
  </si>
  <si>
    <t>Ajakirjaalus ratastel 40*A4</t>
  </si>
  <si>
    <t>Seinanagi</t>
  </si>
  <si>
    <t>Põrandanagi</t>
  </si>
  <si>
    <t>Laoriiul LUNDIA - puit 4-riiuliga  30*83 h=208 cm</t>
  </si>
  <si>
    <t>Laoriiul - valge 5-riiuliga 40*93 h=180 cm</t>
  </si>
  <si>
    <t>343a</t>
  </si>
  <si>
    <t>Töötasapind 53*103 h=70 cm</t>
  </si>
  <si>
    <t>343b</t>
  </si>
  <si>
    <t>Töötasapind 53*103 h=90 cm</t>
  </si>
  <si>
    <t>343c</t>
  </si>
  <si>
    <t>Töötasapind 53*103 h=110 cm</t>
  </si>
  <si>
    <t>344a</t>
  </si>
  <si>
    <t>Töötasapind 103*103 h=70 cm</t>
  </si>
  <si>
    <t>344b</t>
  </si>
  <si>
    <t>Töötasapind 103*103 h=90 cm</t>
  </si>
  <si>
    <t>344c</t>
  </si>
  <si>
    <t>Töötasapind 103*103 h=110 cm</t>
  </si>
  <si>
    <t>Riputuskonks</t>
  </si>
  <si>
    <t xml:space="preserve">Külmutuskapp </t>
  </si>
  <si>
    <t>Kohviaparaat (maht 10 tassi)</t>
  </si>
  <si>
    <t>Seinariiul 30*100 cm</t>
  </si>
  <si>
    <t>Poodium 53*103 h=40 cm</t>
  </si>
  <si>
    <t>Poodium 53*103 h=70 cm</t>
  </si>
  <si>
    <t>Poodium 53*103 h=110 cm</t>
  </si>
  <si>
    <t>Poodium 103*103 h=40 cm</t>
  </si>
  <si>
    <t>Poodium 103*103 h=110 cm</t>
  </si>
  <si>
    <t>Vitriin 53*103 h=110 cm usteta</t>
  </si>
  <si>
    <t>Vitriin 53*103 h=110 cm ustega</t>
  </si>
  <si>
    <t>Kaarvitriin R=100 h=110 cm usteta</t>
  </si>
  <si>
    <t xml:space="preserve">Vitriin 53*53 h=250 cm valgustamata </t>
  </si>
  <si>
    <t>SANTEHNIKA JA SURUÕHUÜHENDUS</t>
  </si>
  <si>
    <t>Veeühendus (s.h. tarbimine)</t>
  </si>
  <si>
    <t>ELEKTRISEADMED</t>
  </si>
  <si>
    <t>Kohtvalgusti (lattjuhtmel) 75W</t>
  </si>
  <si>
    <t>Kohtvalgusti Crypton 150W 230V</t>
  </si>
  <si>
    <t>Halogeenvalgusti (lattjuhtmel) 50W 12V</t>
  </si>
  <si>
    <t>Halogeenprožektor hajuva valgusvooga 300W</t>
  </si>
  <si>
    <t>Halogeenprožektor hajuva valgusvooga 500W</t>
  </si>
  <si>
    <t>Prožektor 1000W</t>
  </si>
  <si>
    <t>Luminofoorvalgusti (katteta) 36W</t>
  </si>
  <si>
    <t>Pistikupesa EU standard kaitsekontaktiga 3,5kW 16A</t>
  </si>
  <si>
    <t>548a</t>
  </si>
  <si>
    <t>AUDIO-VIDEO</t>
  </si>
  <si>
    <t>Kleeptäht  h 10 cm</t>
  </si>
  <si>
    <t>Ühevärviline logo h=30*kuni 100 cm</t>
  </si>
  <si>
    <t>Dekoratiivpuu</t>
  </si>
  <si>
    <t>Rippvalgusti metallhaliid (Kuppel) 400W</t>
  </si>
  <si>
    <t>Piirdepost</t>
  </si>
  <si>
    <t>280a</t>
  </si>
  <si>
    <t>Köis piirdepostidele 2,5m (punane samet)</t>
  </si>
  <si>
    <t>Riigi lipp otsalaual 20*30 cm</t>
  </si>
  <si>
    <t>Kanalisatsiooniühendus (võimalusel)</t>
  </si>
  <si>
    <t>Kood</t>
  </si>
  <si>
    <t>Kontaktisik</t>
  </si>
  <si>
    <t>Telefon</t>
  </si>
  <si>
    <t>Firma</t>
  </si>
  <si>
    <t>Eesti Näituste AS</t>
  </si>
  <si>
    <t>Summa:</t>
  </si>
  <si>
    <t>Kokku:</t>
  </si>
  <si>
    <t>Kuupäev</t>
  </si>
  <si>
    <t>Allkiri</t>
  </si>
  <si>
    <t>Stendi joonis</t>
  </si>
  <si>
    <t>Pistikupesa EU standard kaitsekontaktiga 3,5kW 16A (välipind)</t>
  </si>
  <si>
    <t>Täisautomaatne espressomasin (periood)</t>
  </si>
  <si>
    <t>Köis piirdepostidele 2,5m (tavaline)</t>
  </si>
  <si>
    <t>280b</t>
  </si>
  <si>
    <t>890-1</t>
  </si>
  <si>
    <t>890-2</t>
  </si>
  <si>
    <t>890-3</t>
  </si>
  <si>
    <t>Tellimisleht</t>
  </si>
  <si>
    <t>KONSTRUKTSIOONIELEMENDID</t>
  </si>
  <si>
    <t>KUJUNDUSMATERJALID JA -ELEMENDID</t>
  </si>
  <si>
    <t>KODUMASINAD</t>
  </si>
  <si>
    <t>MUUD TEENUSED</t>
  </si>
  <si>
    <t xml:space="preserve">* </t>
  </si>
  <si>
    <t>Kõik tellimused palume kanda näitusestendi joonisele (tellimisleht nr 5)</t>
  </si>
  <si>
    <t>JÄÄTMEKÄITLUSVAHENDID</t>
  </si>
  <si>
    <t>KÕIK TELLMUSED KOKKU KOOS KÄIBEMAKSUGA EUR:</t>
  </si>
  <si>
    <t>SUMMA</t>
  </si>
  <si>
    <t>377a</t>
  </si>
  <si>
    <t>Prügikasti lisatühjendus 1x</t>
  </si>
  <si>
    <t>Suuremahulise prügi (taara ja ehituspraht) koristamine 1m³</t>
  </si>
  <si>
    <t>Prügikast+kilekotid (prügikasti tühendatakse 1x päevas)</t>
  </si>
  <si>
    <t>Prügikonteiner (100 ja 150 l) (konteinerit tühjendatakse 1x päevas)</t>
  </si>
  <si>
    <t xml:space="preserve"> </t>
  </si>
  <si>
    <t>Laopinna üür (alusele pakitud) min 1 m³/periood</t>
  </si>
  <si>
    <t>Poodium 103*103 h=70 cm</t>
  </si>
  <si>
    <t>Peegelseinaelement 100*h=170 cm</t>
  </si>
  <si>
    <t>Kapp, lukustatav  53*103 h=70 cm</t>
  </si>
  <si>
    <t>Kapp, lukustatav   53*103 h=110 cm</t>
  </si>
  <si>
    <t>Kohtvalgusti VIP 75W 230V</t>
  </si>
  <si>
    <t>Metallhaliidprozektor Leo 400W (vajab montaaziks trussingut)</t>
  </si>
  <si>
    <t>Püstak 110cm</t>
  </si>
  <si>
    <t>Püstak 250cm</t>
  </si>
  <si>
    <t>Põõn 27cm</t>
  </si>
  <si>
    <t>Põõn 47cm</t>
  </si>
  <si>
    <t>Põõn 97cm</t>
  </si>
  <si>
    <t>Põõn 197cm</t>
  </si>
  <si>
    <t>Põõn 297cm</t>
  </si>
  <si>
    <t>Kaarpõõn r515</t>
  </si>
  <si>
    <t>Kaarpõõn r1015</t>
  </si>
  <si>
    <t>Infolett usteta  53*53 h=110 cm</t>
  </si>
  <si>
    <t>Vitriin 53*53 h=110 cm usteta</t>
  </si>
  <si>
    <t>Tali</t>
  </si>
  <si>
    <t>Vitriin 53*103 h=250 cm valgustamata (klaasriiuli kandevõime 8 kg)</t>
  </si>
  <si>
    <t>Vitriin 53*103 h=250 cm valgustatud (klaasriiuli kandevõime 8kg)</t>
  </si>
  <si>
    <t>Videoalus 53*53 h=110cm</t>
  </si>
  <si>
    <t>Meigi/peeglilaud 53*103 h=200cm (lauaosa kõrgus 70cm)</t>
  </si>
  <si>
    <t>Kuni 5 kg (1 riputuspunkt)</t>
  </si>
  <si>
    <t>Seinaelement PVC 100*h=250 cm (punane, sinine, kollane, roheline, must)</t>
  </si>
  <si>
    <t>Seinaelement BIP 100*h=250 cm (punane, sinine, kollane, roheline, must)</t>
  </si>
  <si>
    <t>Plaatvaip (50*50 cm) 1m² (hall, punane, sinine/koos paigaldusega)</t>
  </si>
  <si>
    <t>Jaotuskilp 230/400V, 16A, 10kW</t>
  </si>
  <si>
    <t>Jaotuskilp 230/400V, 32A, 20 kW</t>
  </si>
  <si>
    <t xml:space="preserve">Kohtvalgusti varrel (50 cm) UFO 150W 230V </t>
  </si>
  <si>
    <t>Pistikupesa EU standard kaitsekontaktiga 230V 1,0kW 4,5A</t>
  </si>
  <si>
    <t>Pistikupesa EU standard kaitsekontaktiga 230V 1,0kW 4,5A (välipind)</t>
  </si>
  <si>
    <t>Pistikupesa külmkapile 230V, 1,0 kW, 24 h</t>
  </si>
  <si>
    <t>Pistikupesa külmkapile 230V, 1,0 kW, 24 h (välipind)</t>
  </si>
  <si>
    <t>Jõupesa EU standard, kaitsekontaktiga 400V, 16A, 10kW</t>
  </si>
  <si>
    <t>Jõupesa EU standard, kaitsekontaktiga 400V, 16A, 10kW (välipind)</t>
  </si>
  <si>
    <t>Jõupesa EU standard, kaitsekontaktiga 400V, 32A, 20kW</t>
  </si>
  <si>
    <t>Jõupesa EU standard, kaitsekontaktiga 400V, 32A, 20kW (välipind)</t>
  </si>
  <si>
    <t>Jõupesa EU standard, kaitsekontaktiga 400V, 32A, 6kW (soojakule)</t>
  </si>
  <si>
    <t>Jõupesa EU standard, kaitsekontaktiga 400V, 63A, 40kW (3 päeva)</t>
  </si>
  <si>
    <t>Jõupesa EU standard, kaitsekontaktiga 400V, 63A, 40kW/3 päeva/(välipind)</t>
  </si>
  <si>
    <t>Jõupesa EU standard, kaitsekontaktiga 400V, 63A-iga järgnev päev</t>
  </si>
  <si>
    <t>Pikendusjuhe - kolme pesaga 230 V (3 või 5m)</t>
  </si>
  <si>
    <t>Suruõhuühendus - 7 atm. 250 l/min.</t>
  </si>
  <si>
    <t>ELEKTRIÜHENDUSED</t>
  </si>
  <si>
    <t>Trussing (jm) (koos paigaldusega)</t>
  </si>
  <si>
    <t>Trussing nurk (koos paigaldusega)</t>
  </si>
  <si>
    <t>Seinariiul (kald) 30*100 cm</t>
  </si>
  <si>
    <t>Peegel 40*h=100 cm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</si>
  <si>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</si>
  <si>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</si>
  <si>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</si>
  <si>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</si>
  <si>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</si>
  <si>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</si>
  <si>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</si>
  <si>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</si>
  <si>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</si>
  <si>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</si>
  <si>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</si>
  <si>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</si>
  <si>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</si>
  <si>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</si>
  <si>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</si>
  <si>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</si>
  <si>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</si>
  <si>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</si>
  <si>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</si>
  <si>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</si>
  <si>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</si>
  <si>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</si>
  <si>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</si>
  <si>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</si>
  <si>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</si>
  <si>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</si>
  <si>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</si>
  <si>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</si>
  <si>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</si>
  <si>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</si>
  <si>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</si>
  <si>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</si>
  <si>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</si>
  <si>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*750</t>
  </si>
  <si>
    <t>*744</t>
  </si>
  <si>
    <t>*371</t>
  </si>
  <si>
    <t xml:space="preserve"> *600</t>
  </si>
  <si>
    <t>*601</t>
  </si>
  <si>
    <t>*603</t>
  </si>
  <si>
    <t>*605</t>
  </si>
  <si>
    <t>*607</t>
  </si>
  <si>
    <t>*608</t>
  </si>
  <si>
    <t>TEKST OTSALAUAL</t>
  </si>
  <si>
    <t>VÄRV:</t>
  </si>
  <si>
    <t>KOGUS</t>
  </si>
  <si>
    <t>KOOD</t>
  </si>
  <si>
    <t>KONSTRUKTSIOONID</t>
  </si>
  <si>
    <t>Kõikidele kujundus- ja konstruktsioonielementidele palume joonisel lisada koodid tellimislehtedelt</t>
  </si>
  <si>
    <t>Seinaelement</t>
  </si>
  <si>
    <t>Otsalaud</t>
  </si>
  <si>
    <t>Tahveluks</t>
  </si>
  <si>
    <t>Lükanduks</t>
  </si>
  <si>
    <t>Kardin</t>
  </si>
  <si>
    <t>Laud</t>
  </si>
  <si>
    <t>Infolaud</t>
  </si>
  <si>
    <t>Seinariiul</t>
  </si>
  <si>
    <t>Klaassein</t>
  </si>
  <si>
    <t>Peegel</t>
  </si>
  <si>
    <t>Riiul LUNDIA</t>
  </si>
  <si>
    <t>Vitriin</t>
  </si>
  <si>
    <t>Kraanikauss</t>
  </si>
  <si>
    <t>Külmik</t>
  </si>
  <si>
    <t>Pistik</t>
  </si>
  <si>
    <t>Kohtvalgusti</t>
  </si>
  <si>
    <t>Baarilaud</t>
  </si>
  <si>
    <t>516L</t>
  </si>
  <si>
    <t>514L</t>
  </si>
  <si>
    <t>Parkimise perioodikaart</t>
  </si>
  <si>
    <t>Stend</t>
  </si>
  <si>
    <t>ÜHIK</t>
  </si>
  <si>
    <t>NIMETUS</t>
  </si>
  <si>
    <t>HIND</t>
  </si>
  <si>
    <t>EUR</t>
  </si>
  <si>
    <t>tk</t>
  </si>
  <si>
    <t>m²</t>
  </si>
  <si>
    <t>jm</t>
  </si>
  <si>
    <t>Laekarkass</t>
  </si>
  <si>
    <t>Kaarotsalaud</t>
  </si>
  <si>
    <t>Panipaik uksega (hinnas: seinaelemendid, uks)</t>
  </si>
  <si>
    <t>Proovikabiin (hinnas: seinaelemendid, kardin, peegel, seinanagi, kohtvalgusti 75W)</t>
  </si>
  <si>
    <t>Syma-Molto 90 profiil</t>
  </si>
  <si>
    <t>Syma-Molto nurgakuubik</t>
  </si>
  <si>
    <t>Vaibakile koos paigaldusega</t>
  </si>
  <si>
    <t>Vaip (hall, tumehall, punane, helesinine, tumesinine, roheline/ paigaldusega)</t>
  </si>
  <si>
    <t>Takjateip, selle kinnitamine profiilile ja eemaldamine</t>
  </si>
  <si>
    <t>tund</t>
  </si>
  <si>
    <t>Logo- ja muude kujundusfailide töötlemine</t>
  </si>
  <si>
    <t>NB! Punase, helehalli ja helesinise vaiba puhul tuleb kile tellida, muidu vaiba kvaliteeti ei saa tagada</t>
  </si>
  <si>
    <t>Ajakirjaalus seinale 5*A4</t>
  </si>
  <si>
    <t>Ajakirjaalus seinale  9*A4</t>
  </si>
  <si>
    <t>Lava H=60cm (lava müüakse 2m² kaupa!)</t>
  </si>
  <si>
    <t>Lava H=40cm (lava müüakse 2m² kaupa!)</t>
  </si>
  <si>
    <t>Lava H=80cm (lava müüakse 2m² kaupa!)</t>
  </si>
  <si>
    <t>Lava H=100cm (lava müüakse 2m² kaupa!)</t>
  </si>
  <si>
    <t>kord</t>
  </si>
  <si>
    <t>m³</t>
  </si>
  <si>
    <t>6 l</t>
  </si>
  <si>
    <t>Näitusestendi ehitustööd</t>
  </si>
  <si>
    <t>Elektrik</t>
  </si>
  <si>
    <t>Tulekustuti rent</t>
  </si>
  <si>
    <t>30 min</t>
  </si>
  <si>
    <t>punkt</t>
  </si>
  <si>
    <r>
      <rPr>
        <b/>
        <sz val="11"/>
        <rFont val="Arial"/>
        <family val="2"/>
      </rPr>
      <t>STENDI IGAPÄEVANE KORITAMINE MESSIPERIOODIL</t>
    </r>
    <r>
      <rPr>
        <sz val="11"/>
        <rFont val="Arial"/>
        <family val="2"/>
      </rPr>
      <t xml:space="preserve"> - sisaldab: põranda pühkimine ja pesemine või tolmu imemine, mööblilt tolmu pühkimine ja prügikasti tühjendamine</t>
    </r>
  </si>
  <si>
    <t>827-1</t>
  </si>
  <si>
    <t>827-2</t>
  </si>
  <si>
    <t>Eesti Näituste AS jätab endale õiguse hindu muuta</t>
  </si>
  <si>
    <t>LED prožektor 220W (vajab montaažiks trussingut)</t>
  </si>
  <si>
    <t>Rippvalgusti LED 200W</t>
  </si>
  <si>
    <t>Kliendi tali käsitlemine (tali, käsikettide ülesviimine ning tali ja käsikettide allatoomine)</t>
  </si>
  <si>
    <r>
      <t>Kuni 100 kg (1 riputuspunkt)</t>
    </r>
    <r>
      <rPr>
        <u val="single"/>
        <sz val="11"/>
        <rFont val="Arial"/>
        <family val="2"/>
      </rPr>
      <t>/vajab montaaziks tali/</t>
    </r>
  </si>
  <si>
    <r>
      <t>Kuni 50 kg (1 riputuspunkt)</t>
    </r>
    <r>
      <rPr>
        <u val="single"/>
        <sz val="11"/>
        <rFont val="Arial"/>
        <family val="2"/>
      </rPr>
      <t>/vajab montaaziks tali/</t>
    </r>
  </si>
  <si>
    <t>*895</t>
  </si>
  <si>
    <t>*896</t>
  </si>
  <si>
    <t>Elektriline tali</t>
  </si>
  <si>
    <t>Elektritali kontroller</t>
  </si>
  <si>
    <t>*896-1</t>
  </si>
  <si>
    <t>Pirita tee 28, 12011 Tallinn</t>
  </si>
  <si>
    <t>Tel: 613 7337; Faks 613 7447</t>
  </si>
  <si>
    <t>*751</t>
  </si>
  <si>
    <t>*752</t>
  </si>
  <si>
    <t>Ümberehitustööde ja tagastamise maksumus on 30% laenutushinnast</t>
  </si>
  <si>
    <t>Piiratud kogusega materjalid</t>
  </si>
  <si>
    <t>Seinaelemendi lisa m2</t>
  </si>
  <si>
    <t>Mitmevärviline logo h=30*kuni 100 cm</t>
  </si>
  <si>
    <t>Reklaambännerite tootmine ja paigaldamine</t>
  </si>
  <si>
    <t>Kliendi reklaambänneri paigaldamine</t>
  </si>
  <si>
    <t>*519L</t>
  </si>
  <si>
    <t>LED SPOT Prožektor 200W</t>
  </si>
  <si>
    <t>Santehnik (k.a ümberehitustööd montaaži-, eksponeerimis- ja messiperioodil)</t>
  </si>
  <si>
    <t>Eksponendi kauba vastuvõtt läbi lao (Näitused ei vastuta kauba seisukorra eest) (min 1 m³)</t>
  </si>
  <si>
    <t>Stendi igapäevane koristamine (stend suurusega alates 31 m²) (periood)</t>
  </si>
  <si>
    <t>Stendi igapäeane koristamine (stend suurusega kuni 30 m²) (periood)</t>
  </si>
  <si>
    <r>
      <rPr>
        <b/>
        <sz val="11"/>
        <rFont val="Arial"/>
        <family val="2"/>
      </rPr>
      <t xml:space="preserve">TÕSTUKI JA KORVTÕSTUKI RENT. </t>
    </r>
    <r>
      <rPr>
        <sz val="11"/>
        <rFont val="Arial"/>
        <family val="2"/>
      </rPr>
      <t xml:space="preserve">Nädalalvahetusele langeval montaažipäeval vaid ettetellimisel koefitsendiga 1,5  </t>
    </r>
  </si>
  <si>
    <t>Tõstuk (kuni 3t) koos juhiga (iga alustatud 30 min)</t>
  </si>
  <si>
    <t>Korvtõstuk koos juhiga (min 1 tund)</t>
  </si>
  <si>
    <t>Seinaelemendi kiletamine ühevärvilise või kujundatud kilega, min tasu 40,00 eur</t>
  </si>
  <si>
    <t>Teler 32"/40"</t>
  </si>
  <si>
    <t xml:space="preserve">Teler 55"/65" </t>
  </si>
  <si>
    <t>TV seinakinnitus (32"-60"), paar</t>
  </si>
  <si>
    <t>TV jalg (60-82"), ratastel/ilma</t>
  </si>
  <si>
    <t>Miniköök 60*100 cm (külmik,boiler,pliit)</t>
  </si>
  <si>
    <t>Valamu+boiler</t>
  </si>
  <si>
    <t>Valamu</t>
  </si>
  <si>
    <r>
      <rPr>
        <b/>
        <sz val="10"/>
        <rFont val="Arial"/>
        <family val="2"/>
      </rPr>
      <t xml:space="preserve">RIPUTUSPUNKTID, h=6m </t>
    </r>
    <r>
      <rPr>
        <sz val="10"/>
        <rFont val="Arial"/>
        <family val="2"/>
      </rPr>
      <t>(1 riputuspunkt ja trosside allalaskmine laest) kui halli tehnilised tingimused võimaldavad</t>
    </r>
  </si>
  <si>
    <t xml:space="preserve">Teler 75"/82" </t>
  </si>
  <si>
    <t>Käibemaks 22%: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</si>
</sst>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0_);\(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name val="Arial "/>
      <family val="0"/>
    </font>
    <font>
      <u val="single"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317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63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63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63" applyFont="1" applyFill="1" applyAlignment="1">
      <alignment horizontal="center"/>
    </xf>
    <xf numFmtId="0" fontId="2" fillId="0" borderId="0" xfId="63" applyFont="1" applyFill="1" applyAlignment="1">
      <alignment horizontal="right"/>
    </xf>
    <xf numFmtId="0" fontId="0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13" xfId="63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8" fillId="0" borderId="14" xfId="64" applyFont="1" applyFill="1" applyBorder="1" applyAlignment="1">
      <alignment horizontal="center" vertical="center"/>
      <protection/>
    </xf>
    <xf numFmtId="0" fontId="19" fillId="32" borderId="15" xfId="63" applyFont="1" applyFill="1" applyBorder="1" applyAlignment="1">
      <alignment horizontal="center"/>
    </xf>
    <xf numFmtId="0" fontId="8" fillId="0" borderId="16" xfId="63" applyFont="1" applyFill="1" applyBorder="1" applyAlignment="1" applyProtection="1">
      <alignment horizontal="center" vertical="center"/>
      <protection locked="0"/>
    </xf>
    <xf numFmtId="0" fontId="8" fillId="0" borderId="13" xfId="63" applyFont="1" applyFill="1" applyBorder="1" applyAlignment="1">
      <alignment horizontal="center" vertical="center"/>
    </xf>
    <xf numFmtId="0" fontId="19" fillId="0" borderId="15" xfId="63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7" xfId="63" applyFont="1" applyFill="1" applyBorder="1" applyAlignment="1" applyProtection="1">
      <alignment horizontal="center" vertical="center"/>
      <protection locked="0"/>
    </xf>
    <xf numFmtId="0" fontId="8" fillId="0" borderId="12" xfId="63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 horizontal="center"/>
    </xf>
    <xf numFmtId="0" fontId="8" fillId="0" borderId="14" xfId="63" applyFont="1" applyFill="1" applyBorder="1" applyAlignment="1" applyProtection="1">
      <alignment horizontal="center" vertical="center"/>
      <protection locked="0"/>
    </xf>
    <xf numFmtId="0" fontId="0" fillId="0" borderId="13" xfId="64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center" vertical="center" wrapText="1" shrinkToFit="1"/>
      <protection/>
    </xf>
    <xf numFmtId="0" fontId="0" fillId="0" borderId="13" xfId="63" applyFont="1" applyFill="1" applyBorder="1" applyAlignment="1">
      <alignment horizontal="center" vertical="center"/>
    </xf>
    <xf numFmtId="0" fontId="2" fillId="0" borderId="13" xfId="63" applyFont="1" applyFill="1" applyBorder="1" applyAlignment="1">
      <alignment horizontal="center" vertical="center"/>
    </xf>
    <xf numFmtId="0" fontId="0" fillId="0" borderId="16" xfId="64" applyFont="1" applyFill="1" applyBorder="1" applyAlignment="1">
      <alignment horizontal="center" vertical="center" wrapText="1"/>
      <protection/>
    </xf>
    <xf numFmtId="0" fontId="19" fillId="32" borderId="15" xfId="63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63" applyFont="1" applyAlignment="1">
      <alignment horizontal="right"/>
    </xf>
    <xf numFmtId="0" fontId="0" fillId="0" borderId="0" xfId="0" applyFont="1" applyBorder="1" applyAlignment="1">
      <alignment/>
    </xf>
    <xf numFmtId="0" fontId="60" fillId="0" borderId="0" xfId="63" applyFont="1" applyBorder="1" applyAlignment="1" applyProtection="1">
      <alignment vertical="center"/>
      <protection locked="0"/>
    </xf>
    <xf numFmtId="0" fontId="19" fillId="0" borderId="0" xfId="63" applyFont="1" applyBorder="1" applyAlignment="1">
      <alignment vertical="center"/>
    </xf>
    <xf numFmtId="0" fontId="19" fillId="0" borderId="0" xfId="63" applyFont="1" applyAlignment="1" applyProtection="1">
      <alignment horizontal="left"/>
      <protection locked="0"/>
    </xf>
    <xf numFmtId="2" fontId="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23" fillId="0" borderId="18" xfId="63" applyFont="1" applyBorder="1" applyAlignment="1">
      <alignment horizontal="left" vertical="center"/>
    </xf>
    <xf numFmtId="0" fontId="23" fillId="0" borderId="19" xfId="63" applyFont="1" applyBorder="1" applyAlignment="1">
      <alignment horizontal="left" vertical="center"/>
    </xf>
    <xf numFmtId="0" fontId="23" fillId="0" borderId="20" xfId="63" applyFont="1" applyBorder="1" applyAlignment="1">
      <alignment horizontal="left" vertical="center"/>
    </xf>
    <xf numFmtId="0" fontId="8" fillId="0" borderId="21" xfId="63" applyFont="1" applyBorder="1" applyAlignment="1">
      <alignment horizontal="center"/>
    </xf>
    <xf numFmtId="0" fontId="8" fillId="0" borderId="13" xfId="63" applyFont="1" applyBorder="1" applyAlignment="1">
      <alignment horizontal="center"/>
    </xf>
    <xf numFmtId="0" fontId="21" fillId="0" borderId="13" xfId="42" applyFont="1" applyBorder="1" applyAlignment="1" applyProtection="1">
      <alignment horizontal="left"/>
      <protection locked="0"/>
    </xf>
    <xf numFmtId="2" fontId="8" fillId="0" borderId="13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23" xfId="63" applyFont="1" applyBorder="1" applyAlignment="1">
      <alignment horizontal="center"/>
    </xf>
    <xf numFmtId="0" fontId="8" fillId="0" borderId="12" xfId="63" applyFont="1" applyBorder="1" applyAlignment="1">
      <alignment horizontal="center"/>
    </xf>
    <xf numFmtId="0" fontId="21" fillId="0" borderId="12" xfId="42" applyFont="1" applyBorder="1" applyAlignment="1" applyProtection="1">
      <alignment horizontal="left"/>
      <protection locked="0"/>
    </xf>
    <xf numFmtId="2" fontId="8" fillId="0" borderId="1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8" fillId="0" borderId="13" xfId="63" applyFont="1" applyBorder="1" applyAlignment="1" applyProtection="1">
      <alignment horizontal="left"/>
      <protection locked="0"/>
    </xf>
    <xf numFmtId="0" fontId="8" fillId="0" borderId="25" xfId="63" applyFont="1" applyBorder="1" applyAlignment="1">
      <alignment horizontal="center"/>
    </xf>
    <xf numFmtId="0" fontId="8" fillId="0" borderId="14" xfId="63" applyFont="1" applyBorder="1" applyAlignment="1">
      <alignment horizontal="center"/>
    </xf>
    <xf numFmtId="0" fontId="21" fillId="0" borderId="14" xfId="42" applyFont="1" applyBorder="1" applyAlignment="1" applyProtection="1">
      <alignment horizontal="left"/>
      <protection locked="0"/>
    </xf>
    <xf numFmtId="2" fontId="8" fillId="0" borderId="14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5" fillId="33" borderId="27" xfId="63" applyFont="1" applyFill="1" applyBorder="1" applyAlignment="1">
      <alignment horizontal="center"/>
    </xf>
    <xf numFmtId="0" fontId="5" fillId="33" borderId="15" xfId="63" applyFont="1" applyFill="1" applyBorder="1" applyAlignment="1">
      <alignment horizontal="center"/>
    </xf>
    <xf numFmtId="0" fontId="19" fillId="32" borderId="15" xfId="63" applyFont="1" applyFill="1" applyBorder="1" applyAlignment="1" applyProtection="1">
      <alignment horizontal="center"/>
      <protection locked="0"/>
    </xf>
    <xf numFmtId="174" fontId="19" fillId="34" borderId="15" xfId="63" applyNumberFormat="1" applyFont="1" applyFill="1" applyBorder="1" applyAlignment="1">
      <alignment horizontal="center"/>
    </xf>
    <xf numFmtId="2" fontId="19" fillId="33" borderId="15" xfId="63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2" fontId="19" fillId="33" borderId="28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35" borderId="21" xfId="63" applyFont="1" applyFill="1" applyBorder="1" applyAlignment="1">
      <alignment horizontal="center"/>
    </xf>
    <xf numFmtId="0" fontId="8" fillId="35" borderId="13" xfId="63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9" fillId="8" borderId="29" xfId="63" applyFont="1" applyFill="1" applyBorder="1" applyAlignment="1">
      <alignment horizontal="center" vertical="center"/>
    </xf>
    <xf numFmtId="0" fontId="19" fillId="8" borderId="30" xfId="63" applyFont="1" applyFill="1" applyBorder="1" applyAlignment="1">
      <alignment horizontal="center" vertical="center"/>
    </xf>
    <xf numFmtId="0" fontId="19" fillId="8" borderId="21" xfId="63" applyFont="1" applyFill="1" applyBorder="1" applyAlignment="1">
      <alignment horizontal="center" vertical="center"/>
    </xf>
    <xf numFmtId="0" fontId="19" fillId="8" borderId="13" xfId="63" applyFont="1" applyFill="1" applyBorder="1" applyAlignment="1">
      <alignment horizontal="center" vertical="center"/>
    </xf>
    <xf numFmtId="0" fontId="8" fillId="8" borderId="31" xfId="63" applyFont="1" applyFill="1" applyBorder="1" applyAlignment="1">
      <alignment horizontal="center" vertical="center"/>
    </xf>
    <xf numFmtId="0" fontId="19" fillId="36" borderId="30" xfId="63" applyFont="1" applyFill="1" applyBorder="1" applyAlignment="1">
      <alignment horizontal="center" vertical="center"/>
    </xf>
    <xf numFmtId="0" fontId="19" fillId="36" borderId="13" xfId="63" applyFont="1" applyFill="1" applyBorder="1" applyAlignment="1">
      <alignment horizontal="center" vertical="center"/>
    </xf>
    <xf numFmtId="4" fontId="19" fillId="8" borderId="31" xfId="64" applyNumberFormat="1" applyFont="1" applyFill="1" applyBorder="1" applyAlignment="1">
      <alignment horizontal="center" vertical="center"/>
      <protection/>
    </xf>
    <xf numFmtId="2" fontId="19" fillId="8" borderId="30" xfId="63" applyNumberFormat="1" applyFont="1" applyFill="1" applyBorder="1" applyAlignment="1">
      <alignment horizontal="center" vertical="center"/>
    </xf>
    <xf numFmtId="2" fontId="19" fillId="8" borderId="13" xfId="63" applyNumberFormat="1" applyFont="1" applyFill="1" applyBorder="1" applyAlignment="1">
      <alignment horizontal="center" vertical="center"/>
    </xf>
    <xf numFmtId="2" fontId="19" fillId="8" borderId="30" xfId="0" applyNumberFormat="1" applyFont="1" applyFill="1" applyBorder="1" applyAlignment="1">
      <alignment horizontal="center" vertical="center"/>
    </xf>
    <xf numFmtId="2" fontId="19" fillId="8" borderId="32" xfId="0" applyNumberFormat="1" applyFont="1" applyFill="1" applyBorder="1" applyAlignment="1">
      <alignment horizontal="center" vertical="center"/>
    </xf>
    <xf numFmtId="2" fontId="19" fillId="8" borderId="13" xfId="0" applyNumberFormat="1" applyFont="1" applyFill="1" applyBorder="1" applyAlignment="1">
      <alignment horizontal="center" vertical="center"/>
    </xf>
    <xf numFmtId="2" fontId="19" fillId="8" borderId="22" xfId="0" applyNumberFormat="1" applyFont="1" applyFill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18" fillId="36" borderId="30" xfId="63" applyFont="1" applyFill="1" applyBorder="1" applyAlignment="1">
      <alignment horizontal="center" vertical="center"/>
    </xf>
    <xf numFmtId="0" fontId="18" fillId="36" borderId="13" xfId="63" applyFont="1" applyFill="1" applyBorder="1" applyAlignment="1">
      <alignment horizontal="center" vertical="center"/>
    </xf>
    <xf numFmtId="4" fontId="20" fillId="8" borderId="31" xfId="64" applyNumberFormat="1" applyFont="1" applyFill="1" applyBorder="1" applyAlignment="1">
      <alignment horizontal="center" vertical="center"/>
      <protection/>
    </xf>
    <xf numFmtId="2" fontId="2" fillId="0" borderId="39" xfId="0" applyNumberFormat="1" applyFont="1" applyBorder="1" applyAlignment="1">
      <alignment horizontal="left" vertical="top"/>
    </xf>
    <xf numFmtId="2" fontId="2" fillId="0" borderId="36" xfId="0" applyNumberFormat="1" applyFont="1" applyBorder="1" applyAlignment="1">
      <alignment horizontal="left" vertical="top"/>
    </xf>
    <xf numFmtId="2" fontId="5" fillId="0" borderId="15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33" borderId="41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19" fillId="0" borderId="27" xfId="63" applyFont="1" applyFill="1" applyBorder="1" applyAlignment="1">
      <alignment horizontal="left"/>
    </xf>
    <xf numFmtId="0" fontId="19" fillId="0" borderId="15" xfId="63" applyFont="1" applyFill="1" applyBorder="1" applyAlignment="1">
      <alignment horizontal="left"/>
    </xf>
    <xf numFmtId="2" fontId="2" fillId="0" borderId="18" xfId="0" applyNumberFormat="1" applyFont="1" applyBorder="1" applyAlignment="1">
      <alignment horizontal="left" vertical="top"/>
    </xf>
    <xf numFmtId="2" fontId="2" fillId="0" borderId="20" xfId="0" applyNumberFormat="1" applyFont="1" applyBorder="1" applyAlignment="1">
      <alignment horizontal="left" vertical="top"/>
    </xf>
    <xf numFmtId="2" fontId="2" fillId="0" borderId="34" xfId="0" applyNumberFormat="1" applyFont="1" applyBorder="1" applyAlignment="1">
      <alignment horizontal="left" vertical="top"/>
    </xf>
    <xf numFmtId="2" fontId="2" fillId="0" borderId="39" xfId="0" applyNumberFormat="1" applyFont="1" applyBorder="1" applyAlignment="1">
      <alignment horizontal="center" vertical="top"/>
    </xf>
    <xf numFmtId="2" fontId="2" fillId="0" borderId="40" xfId="0" applyNumberFormat="1" applyFont="1" applyBorder="1" applyAlignment="1">
      <alignment horizontal="center" vertical="top"/>
    </xf>
    <xf numFmtId="2" fontId="2" fillId="0" borderId="36" xfId="0" applyNumberFormat="1" applyFont="1" applyBorder="1" applyAlignment="1">
      <alignment horizontal="center" vertical="top"/>
    </xf>
    <xf numFmtId="2" fontId="2" fillId="0" borderId="37" xfId="0" applyNumberFormat="1" applyFont="1" applyBorder="1" applyAlignment="1">
      <alignment horizontal="center" vertical="top"/>
    </xf>
    <xf numFmtId="0" fontId="2" fillId="0" borderId="18" xfId="63" applyFont="1" applyBorder="1" applyAlignment="1">
      <alignment horizontal="left" vertical="top"/>
    </xf>
    <xf numFmtId="0" fontId="2" fillId="0" borderId="20" xfId="63" applyFont="1" applyBorder="1" applyAlignment="1">
      <alignment horizontal="left" vertical="top"/>
    </xf>
    <xf numFmtId="2" fontId="3" fillId="0" borderId="43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2" fontId="15" fillId="0" borderId="44" xfId="0" applyNumberFormat="1" applyFont="1" applyBorder="1" applyAlignment="1">
      <alignment horizontal="center"/>
    </xf>
    <xf numFmtId="2" fontId="15" fillId="0" borderId="45" xfId="0" applyNumberFormat="1" applyFont="1" applyBorder="1" applyAlignment="1">
      <alignment horizontal="center"/>
    </xf>
    <xf numFmtId="2" fontId="15" fillId="0" borderId="4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0" fontId="12" fillId="0" borderId="36" xfId="63" applyFont="1" applyBorder="1" applyAlignment="1" applyProtection="1">
      <alignment horizontal="left" vertical="center"/>
      <protection locked="0"/>
    </xf>
    <xf numFmtId="2" fontId="3" fillId="0" borderId="16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8" fillId="0" borderId="13" xfId="42" applyFont="1" applyBorder="1" applyAlignment="1" applyProtection="1">
      <alignment horizontal="left"/>
      <protection locked="0"/>
    </xf>
    <xf numFmtId="2" fontId="3" fillId="0" borderId="13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0" borderId="39" xfId="63" applyFont="1" applyBorder="1" applyAlignment="1">
      <alignment horizontal="center" vertical="top"/>
    </xf>
    <xf numFmtId="0" fontId="2" fillId="0" borderId="36" xfId="63" applyFont="1" applyBorder="1" applyAlignment="1">
      <alignment horizontal="center" vertical="top"/>
    </xf>
    <xf numFmtId="0" fontId="4" fillId="0" borderId="39" xfId="63" applyFont="1" applyFill="1" applyBorder="1" applyAlignment="1">
      <alignment horizontal="center" vertical="top"/>
    </xf>
    <xf numFmtId="0" fontId="4" fillId="0" borderId="40" xfId="63" applyFont="1" applyFill="1" applyBorder="1" applyAlignment="1">
      <alignment horizontal="center" vertical="top"/>
    </xf>
    <xf numFmtId="2" fontId="5" fillId="0" borderId="1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8" fillId="0" borderId="17" xfId="42" applyFont="1" applyBorder="1" applyAlignment="1" applyProtection="1">
      <alignment horizontal="center" vertical="center"/>
      <protection locked="0"/>
    </xf>
    <xf numFmtId="0" fontId="8" fillId="0" borderId="12" xfId="42" applyFont="1" applyBorder="1" applyAlignment="1" applyProtection="1">
      <alignment horizontal="center" vertical="center"/>
      <protection locked="0"/>
    </xf>
    <xf numFmtId="2" fontId="3" fillId="0" borderId="41" xfId="0" applyNumberFormat="1" applyFont="1" applyBorder="1" applyAlignment="1">
      <alignment horizontal="center"/>
    </xf>
    <xf numFmtId="0" fontId="19" fillId="36" borderId="12" xfId="63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22" fillId="0" borderId="39" xfId="0" applyFont="1" applyFill="1" applyBorder="1" applyAlignment="1">
      <alignment horizontal="center" vertical="top"/>
    </xf>
    <xf numFmtId="0" fontId="7" fillId="0" borderId="18" xfId="63" applyFont="1" applyFill="1" applyBorder="1" applyAlignment="1">
      <alignment horizontal="left" vertical="top"/>
    </xf>
    <xf numFmtId="0" fontId="7" fillId="0" borderId="39" xfId="63" applyFont="1" applyFill="1" applyBorder="1" applyAlignment="1">
      <alignment horizontal="left" vertical="top"/>
    </xf>
    <xf numFmtId="0" fontId="8" fillId="0" borderId="13" xfId="0" applyFont="1" applyBorder="1" applyAlignment="1">
      <alignment/>
    </xf>
    <xf numFmtId="0" fontId="3" fillId="0" borderId="0" xfId="63" applyFont="1" applyBorder="1" applyAlignment="1" applyProtection="1">
      <alignment wrapText="1"/>
      <protection locked="0"/>
    </xf>
    <xf numFmtId="0" fontId="15" fillId="0" borderId="16" xfId="0" applyFont="1" applyBorder="1" applyAlignment="1">
      <alignment horizontal="left"/>
    </xf>
    <xf numFmtId="0" fontId="2" fillId="0" borderId="18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174" fontId="19" fillId="0" borderId="15" xfId="63" applyNumberFormat="1" applyFont="1" applyFill="1" applyBorder="1" applyAlignment="1">
      <alignment horizontal="center"/>
    </xf>
    <xf numFmtId="2" fontId="5" fillId="0" borderId="15" xfId="63" applyNumberFormat="1" applyFont="1" applyFill="1" applyBorder="1" applyAlignment="1">
      <alignment horizontal="center"/>
    </xf>
    <xf numFmtId="0" fontId="21" fillId="35" borderId="13" xfId="42" applyFont="1" applyFill="1" applyBorder="1" applyAlignment="1" applyProtection="1">
      <alignment horizontal="left"/>
      <protection locked="0"/>
    </xf>
    <xf numFmtId="0" fontId="8" fillId="0" borderId="13" xfId="63" applyFont="1" applyBorder="1" applyAlignment="1">
      <alignment horizontal="left"/>
    </xf>
    <xf numFmtId="0" fontId="21" fillId="0" borderId="13" xfId="42" applyFont="1" applyBorder="1" applyAlignment="1" applyProtection="1">
      <alignment horizontal="left"/>
      <protection/>
    </xf>
    <xf numFmtId="0" fontId="0" fillId="35" borderId="13" xfId="63" applyFont="1" applyFill="1" applyBorder="1" applyAlignment="1" applyProtection="1">
      <alignment horizontal="left"/>
      <protection locked="0"/>
    </xf>
    <xf numFmtId="0" fontId="22" fillId="0" borderId="39" xfId="0" applyNumberFormat="1" applyFont="1" applyBorder="1" applyAlignment="1">
      <alignment horizontal="center"/>
    </xf>
    <xf numFmtId="0" fontId="22" fillId="0" borderId="40" xfId="0" applyNumberFormat="1" applyFont="1" applyBorder="1" applyAlignment="1">
      <alignment horizontal="center"/>
    </xf>
    <xf numFmtId="0" fontId="8" fillId="35" borderId="16" xfId="63" applyFont="1" applyFill="1" applyBorder="1" applyAlignment="1" applyProtection="1">
      <alignment horizontal="left"/>
      <protection locked="0"/>
    </xf>
    <xf numFmtId="2" fontId="7" fillId="0" borderId="18" xfId="0" applyNumberFormat="1" applyFont="1" applyBorder="1" applyAlignment="1">
      <alignment horizontal="left" vertical="top"/>
    </xf>
    <xf numFmtId="2" fontId="7" fillId="0" borderId="39" xfId="0" applyNumberFormat="1" applyFont="1" applyBorder="1" applyAlignment="1">
      <alignment horizontal="left" vertical="top"/>
    </xf>
    <xf numFmtId="0" fontId="8" fillId="35" borderId="13" xfId="63" applyFont="1" applyFill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8" fillId="35" borderId="13" xfId="63" applyFont="1" applyFill="1" applyBorder="1" applyAlignment="1">
      <alignment horizontal="left"/>
    </xf>
    <xf numFmtId="0" fontId="0" fillId="35" borderId="13" xfId="63" applyFont="1" applyFill="1" applyBorder="1" applyAlignment="1" applyProtection="1">
      <alignment horizontal="left" wrapText="1"/>
      <protection locked="0"/>
    </xf>
    <xf numFmtId="0" fontId="8" fillId="0" borderId="14" xfId="42" applyFont="1" applyBorder="1" applyAlignment="1" applyProtection="1">
      <alignment horizontal="left"/>
      <protection locked="0"/>
    </xf>
    <xf numFmtId="0" fontId="19" fillId="32" borderId="15" xfId="63" applyFont="1" applyFill="1" applyBorder="1" applyAlignment="1">
      <alignment horizontal="center"/>
    </xf>
    <xf numFmtId="0" fontId="16" fillId="0" borderId="12" xfId="42" applyFont="1" applyBorder="1" applyAlignment="1" applyProtection="1">
      <alignment horizontal="left"/>
      <protection locked="0"/>
    </xf>
    <xf numFmtId="0" fontId="22" fillId="0" borderId="39" xfId="63" applyFont="1" applyFill="1" applyBorder="1" applyAlignment="1">
      <alignment horizontal="center" vertical="top"/>
    </xf>
    <xf numFmtId="0" fontId="8" fillId="35" borderId="13" xfId="42" applyFont="1" applyFill="1" applyBorder="1" applyAlignment="1" applyProtection="1">
      <alignment horizontal="left"/>
      <protection locked="0"/>
    </xf>
    <xf numFmtId="0" fontId="15" fillId="35" borderId="13" xfId="42" applyFont="1" applyFill="1" applyBorder="1" applyAlignment="1" applyProtection="1">
      <alignment horizontal="left"/>
      <protection locked="0"/>
    </xf>
    <xf numFmtId="0" fontId="8" fillId="0" borderId="21" xfId="63" applyFont="1" applyBorder="1" applyAlignment="1">
      <alignment horizontal="center" vertical="center"/>
    </xf>
    <xf numFmtId="0" fontId="8" fillId="0" borderId="13" xfId="63" applyFont="1" applyBorder="1" applyAlignment="1">
      <alignment horizontal="center" vertical="center"/>
    </xf>
    <xf numFmtId="4" fontId="19" fillId="8" borderId="12" xfId="64" applyNumberFormat="1" applyFont="1" applyFill="1" applyBorder="1" applyAlignment="1">
      <alignment horizontal="center" vertical="center"/>
      <protection/>
    </xf>
    <xf numFmtId="0" fontId="19" fillId="33" borderId="21" xfId="63" applyFont="1" applyFill="1" applyBorder="1" applyAlignment="1">
      <alignment horizontal="center"/>
    </xf>
    <xf numFmtId="0" fontId="19" fillId="33" borderId="43" xfId="63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19" fillId="33" borderId="41" xfId="0" applyNumberFormat="1" applyFont="1" applyFill="1" applyBorder="1" applyAlignment="1">
      <alignment horizontal="center"/>
    </xf>
    <xf numFmtId="0" fontId="8" fillId="35" borderId="49" xfId="63" applyFont="1" applyFill="1" applyBorder="1" applyAlignment="1">
      <alignment horizontal="center"/>
    </xf>
    <xf numFmtId="0" fontId="8" fillId="35" borderId="16" xfId="63" applyFont="1" applyFill="1" applyBorder="1" applyAlignment="1">
      <alignment horizontal="center"/>
    </xf>
    <xf numFmtId="0" fontId="8" fillId="0" borderId="13" xfId="42" applyFont="1" applyBorder="1" applyAlignment="1" applyProtection="1">
      <alignment horizontal="right"/>
      <protection locked="0"/>
    </xf>
    <xf numFmtId="0" fontId="2" fillId="0" borderId="18" xfId="63" applyFont="1" applyBorder="1" applyAlignment="1">
      <alignment horizontal="center" vertical="top"/>
    </xf>
    <xf numFmtId="0" fontId="2" fillId="0" borderId="40" xfId="63" applyFont="1" applyBorder="1" applyAlignment="1">
      <alignment horizontal="center" vertical="top"/>
    </xf>
    <xf numFmtId="0" fontId="2" fillId="0" borderId="20" xfId="63" applyFont="1" applyBorder="1" applyAlignment="1">
      <alignment horizontal="center" vertical="top"/>
    </xf>
    <xf numFmtId="0" fontId="2" fillId="0" borderId="37" xfId="63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3" fillId="0" borderId="0" xfId="63" applyFont="1" applyBorder="1" applyAlignment="1">
      <alignment horizontal="left" vertical="center"/>
    </xf>
    <xf numFmtId="0" fontId="23" fillId="0" borderId="42" xfId="63" applyFont="1" applyBorder="1" applyAlignment="1">
      <alignment horizontal="left" vertical="center"/>
    </xf>
    <xf numFmtId="0" fontId="23" fillId="0" borderId="36" xfId="63" applyFont="1" applyBorder="1" applyAlignment="1">
      <alignment horizontal="left" vertical="center"/>
    </xf>
    <xf numFmtId="0" fontId="23" fillId="0" borderId="37" xfId="63" applyFont="1" applyBorder="1" applyAlignment="1">
      <alignment horizontal="left" vertical="center"/>
    </xf>
    <xf numFmtId="0" fontId="2" fillId="0" borderId="13" xfId="42" applyFont="1" applyBorder="1" applyAlignment="1" applyProtection="1">
      <alignment/>
      <protection locked="0"/>
    </xf>
    <xf numFmtId="2" fontId="3" fillId="0" borderId="15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right"/>
    </xf>
    <xf numFmtId="2" fontId="14" fillId="0" borderId="34" xfId="0" applyNumberFormat="1" applyFont="1" applyBorder="1" applyAlignment="1">
      <alignment horizontal="right"/>
    </xf>
    <xf numFmtId="2" fontId="14" fillId="0" borderId="35" xfId="0" applyNumberFormat="1" applyFont="1" applyBorder="1" applyAlignment="1">
      <alignment horizontal="right"/>
    </xf>
    <xf numFmtId="2" fontId="3" fillId="0" borderId="5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0" fontId="2" fillId="0" borderId="13" xfId="42" applyFont="1" applyBorder="1" applyAlignment="1" applyProtection="1">
      <alignment horizontal="center"/>
      <protection locked="0"/>
    </xf>
    <xf numFmtId="0" fontId="2" fillId="0" borderId="22" xfId="42" applyFont="1" applyBorder="1" applyAlignment="1" applyProtection="1">
      <alignment horizontal="center"/>
      <protection locked="0"/>
    </xf>
    <xf numFmtId="0" fontId="0" fillId="0" borderId="4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8" borderId="31" xfId="63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18" xfId="63" applyFont="1" applyFill="1" applyBorder="1" applyAlignment="1">
      <alignment horizontal="left" vertical="top"/>
    </xf>
    <xf numFmtId="0" fontId="2" fillId="0" borderId="39" xfId="63" applyFont="1" applyFill="1" applyBorder="1" applyAlignment="1">
      <alignment horizontal="left" vertical="top"/>
    </xf>
    <xf numFmtId="0" fontId="8" fillId="0" borderId="21" xfId="63" applyFont="1" applyBorder="1" applyAlignment="1">
      <alignment horizontal="right"/>
    </xf>
    <xf numFmtId="0" fontId="8" fillId="0" borderId="13" xfId="63" applyFont="1" applyBorder="1" applyAlignment="1">
      <alignment horizontal="right"/>
    </xf>
    <xf numFmtId="0" fontId="21" fillId="0" borderId="16" xfId="42" applyFont="1" applyBorder="1" applyAlignment="1" applyProtection="1">
      <alignment horizontal="left"/>
      <protection locked="0"/>
    </xf>
    <xf numFmtId="0" fontId="8" fillId="0" borderId="4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63" applyFont="1" applyFill="1" applyBorder="1" applyAlignment="1">
      <alignment horizontal="left" shrinkToFit="1"/>
    </xf>
    <xf numFmtId="0" fontId="21" fillId="35" borderId="13" xfId="42" applyFont="1" applyFill="1" applyBorder="1" applyAlignment="1" applyProtection="1">
      <alignment horizontal="left"/>
      <protection/>
    </xf>
    <xf numFmtId="0" fontId="8" fillId="0" borderId="13" xfId="63" applyFont="1" applyFill="1" applyBorder="1" applyAlignment="1" applyProtection="1">
      <alignment horizontal="left"/>
      <protection locked="0"/>
    </xf>
    <xf numFmtId="0" fontId="8" fillId="35" borderId="21" xfId="63" applyFont="1" applyFill="1" applyBorder="1" applyAlignment="1">
      <alignment horizontal="right"/>
    </xf>
    <xf numFmtId="0" fontId="8" fillId="35" borderId="13" xfId="63" applyFont="1" applyFill="1" applyBorder="1" applyAlignment="1">
      <alignment horizontal="right"/>
    </xf>
    <xf numFmtId="0" fontId="13" fillId="0" borderId="0" xfId="63" applyFont="1" applyBorder="1" applyAlignment="1">
      <alignment horizontal="center" vertical="center"/>
    </xf>
    <xf numFmtId="0" fontId="8" fillId="0" borderId="52" xfId="63" applyFont="1" applyBorder="1" applyAlignment="1" applyProtection="1">
      <alignment horizontal="center" vertical="center" wrapText="1"/>
      <protection locked="0"/>
    </xf>
    <xf numFmtId="0" fontId="8" fillId="0" borderId="53" xfId="63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" fontId="20" fillId="8" borderId="12" xfId="64" applyNumberFormat="1" applyFont="1" applyFill="1" applyBorder="1" applyAlignment="1">
      <alignment horizontal="center" vertical="center"/>
      <protection/>
    </xf>
    <xf numFmtId="0" fontId="8" fillId="0" borderId="54" xfId="63" applyFont="1" applyBorder="1" applyAlignment="1" applyProtection="1">
      <alignment horizontal="center" vertical="center" wrapText="1"/>
      <protection locked="0"/>
    </xf>
    <xf numFmtId="0" fontId="8" fillId="0" borderId="14" xfId="63" applyFont="1" applyBorder="1" applyAlignment="1" applyProtection="1">
      <alignment horizontal="left"/>
      <protection locked="0"/>
    </xf>
    <xf numFmtId="0" fontId="8" fillId="35" borderId="25" xfId="63" applyFont="1" applyFill="1" applyBorder="1" applyAlignment="1">
      <alignment horizontal="center"/>
    </xf>
    <xf numFmtId="0" fontId="8" fillId="35" borderId="14" xfId="63" applyFont="1" applyFill="1" applyBorder="1" applyAlignment="1">
      <alignment horizontal="center"/>
    </xf>
    <xf numFmtId="0" fontId="21" fillId="0" borderId="12" xfId="42" applyFont="1" applyBorder="1" applyAlignment="1" applyProtection="1">
      <alignment horizontal="left" wrapText="1"/>
      <protection locked="0"/>
    </xf>
    <xf numFmtId="0" fontId="21" fillId="0" borderId="13" xfId="42" applyFont="1" applyBorder="1" applyAlignment="1" applyProtection="1">
      <alignment horizontal="left" wrapText="1"/>
      <protection locked="0"/>
    </xf>
    <xf numFmtId="0" fontId="8" fillId="35" borderId="14" xfId="63" applyFont="1" applyFill="1" applyBorder="1" applyAlignment="1" applyProtection="1">
      <alignment horizontal="left"/>
      <protection locked="0"/>
    </xf>
    <xf numFmtId="0" fontId="8" fillId="0" borderId="12" xfId="63" applyFont="1" applyBorder="1" applyAlignment="1" applyProtection="1">
      <alignment horizontal="left"/>
      <protection locked="0"/>
    </xf>
    <xf numFmtId="2" fontId="8" fillId="0" borderId="13" xfId="0" applyNumberFormat="1" applyFont="1" applyFill="1" applyBorder="1" applyAlignment="1">
      <alignment horizontal="center"/>
    </xf>
    <xf numFmtId="0" fontId="8" fillId="0" borderId="13" xfId="63" applyFont="1" applyBorder="1" applyAlignment="1">
      <alignment horizontal="left" shrinkToFit="1"/>
    </xf>
    <xf numFmtId="0" fontId="8" fillId="35" borderId="13" xfId="63" applyFont="1" applyFill="1" applyBorder="1" applyAlignment="1" applyProtection="1">
      <alignment horizontal="left" shrinkToFit="1"/>
      <protection locked="0"/>
    </xf>
    <xf numFmtId="0" fontId="8" fillId="35" borderId="13" xfId="63" applyFont="1" applyFill="1" applyBorder="1" applyAlignment="1">
      <alignment horizontal="left" shrinkToFit="1"/>
    </xf>
    <xf numFmtId="0" fontId="21" fillId="35" borderId="13" xfId="42" applyFont="1" applyFill="1" applyBorder="1" applyAlignment="1" applyProtection="1">
      <alignment horizontal="left" shrinkToFit="1"/>
      <protection/>
    </xf>
    <xf numFmtId="0" fontId="5" fillId="33" borderId="21" xfId="63" applyFont="1" applyFill="1" applyBorder="1" applyAlignment="1">
      <alignment horizontal="center"/>
    </xf>
    <xf numFmtId="0" fontId="5" fillId="33" borderId="43" xfId="63" applyFont="1" applyFill="1" applyBorder="1" applyAlignment="1">
      <alignment horizontal="center"/>
    </xf>
    <xf numFmtId="2" fontId="5" fillId="33" borderId="41" xfId="63" applyNumberFormat="1" applyFont="1" applyFill="1" applyBorder="1" applyAlignment="1">
      <alignment horizontal="center"/>
    </xf>
    <xf numFmtId="2" fontId="5" fillId="33" borderId="43" xfId="63" applyNumberFormat="1" applyFont="1" applyFill="1" applyBorder="1" applyAlignment="1">
      <alignment horizontal="center"/>
    </xf>
    <xf numFmtId="0" fontId="19" fillId="32" borderId="41" xfId="63" applyFont="1" applyFill="1" applyBorder="1" applyAlignment="1">
      <alignment horizontal="center"/>
    </xf>
    <xf numFmtId="0" fontId="19" fillId="32" borderId="13" xfId="63" applyFont="1" applyFill="1" applyBorder="1" applyAlignment="1">
      <alignment horizontal="center"/>
    </xf>
    <xf numFmtId="0" fontId="19" fillId="32" borderId="43" xfId="63" applyFont="1" applyFill="1" applyBorder="1" applyAlignment="1">
      <alignment horizontal="center"/>
    </xf>
    <xf numFmtId="174" fontId="19" fillId="34" borderId="41" xfId="63" applyNumberFormat="1" applyFont="1" applyFill="1" applyBorder="1" applyAlignment="1">
      <alignment horizontal="center"/>
    </xf>
    <xf numFmtId="174" fontId="19" fillId="34" borderId="43" xfId="63" applyNumberFormat="1" applyFont="1" applyFill="1" applyBorder="1" applyAlignment="1">
      <alignment horizontal="center"/>
    </xf>
    <xf numFmtId="0" fontId="8" fillId="0" borderId="27" xfId="63" applyFont="1" applyFill="1" applyBorder="1" applyAlignment="1">
      <alignment horizontal="center"/>
    </xf>
    <xf numFmtId="0" fontId="8" fillId="0" borderId="41" xfId="63" applyFont="1" applyFill="1" applyBorder="1" applyAlignment="1">
      <alignment horizontal="center"/>
    </xf>
    <xf numFmtId="4" fontId="8" fillId="0" borderId="13" xfId="64" applyNumberFormat="1" applyFont="1" applyBorder="1" applyAlignment="1">
      <alignment horizontal="center"/>
      <protection/>
    </xf>
    <xf numFmtId="4" fontId="8" fillId="0" borderId="16" xfId="64" applyNumberFormat="1" applyFont="1" applyBorder="1" applyAlignment="1">
      <alignment horizontal="center"/>
      <protection/>
    </xf>
    <xf numFmtId="0" fontId="8" fillId="0" borderId="49" xfId="63" applyFont="1" applyFill="1" applyBorder="1" applyAlignment="1">
      <alignment horizontal="center"/>
    </xf>
    <xf numFmtId="0" fontId="8" fillId="0" borderId="16" xfId="63" applyFont="1" applyFill="1" applyBorder="1" applyAlignment="1">
      <alignment horizontal="center"/>
    </xf>
    <xf numFmtId="0" fontId="8" fillId="0" borderId="21" xfId="63" applyFont="1" applyFill="1" applyBorder="1" applyAlignment="1">
      <alignment horizontal="center"/>
    </xf>
    <xf numFmtId="0" fontId="8" fillId="0" borderId="13" xfId="63" applyFont="1" applyFill="1" applyBorder="1" applyAlignment="1">
      <alignment horizontal="center"/>
    </xf>
    <xf numFmtId="0" fontId="61" fillId="0" borderId="16" xfId="63" applyFont="1" applyBorder="1" applyAlignment="1">
      <alignment horizontal="left"/>
    </xf>
    <xf numFmtId="0" fontId="61" fillId="0" borderId="13" xfId="63" applyFont="1" applyBorder="1" applyAlignment="1">
      <alignment horizontal="left"/>
    </xf>
    <xf numFmtId="0" fontId="4" fillId="0" borderId="34" xfId="63" applyFont="1" applyFill="1" applyBorder="1" applyAlignment="1">
      <alignment horizontal="center" vertical="top"/>
    </xf>
    <xf numFmtId="0" fontId="4" fillId="0" borderId="35" xfId="63" applyFont="1" applyFill="1" applyBorder="1" applyAlignment="1">
      <alignment horizontal="center" vertical="top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2" fillId="0" borderId="33" xfId="63" applyFont="1" applyFill="1" applyBorder="1" applyAlignment="1">
      <alignment horizontal="left" vertical="top"/>
    </xf>
    <xf numFmtId="0" fontId="2" fillId="0" borderId="34" xfId="63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63" applyFont="1" applyBorder="1" applyAlignment="1" applyProtection="1">
      <alignment horizontal="left" vertical="center"/>
      <protection locked="0"/>
    </xf>
    <xf numFmtId="0" fontId="8" fillId="0" borderId="49" xfId="63" applyFont="1" applyBorder="1" applyAlignment="1">
      <alignment horizontal="center"/>
    </xf>
    <xf numFmtId="0" fontId="8" fillId="0" borderId="16" xfId="63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normal 2" xfId="63"/>
    <cellStyle name="Normal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276</xdr:row>
      <xdr:rowOff>47625</xdr:rowOff>
    </xdr:from>
    <xdr:to>
      <xdr:col>4</xdr:col>
      <xdr:colOff>38100</xdr:colOff>
      <xdr:row>276</xdr:row>
      <xdr:rowOff>95250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2054125"/>
          <a:ext cx="666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278</xdr:row>
      <xdr:rowOff>28575</xdr:rowOff>
    </xdr:from>
    <xdr:to>
      <xdr:col>4</xdr:col>
      <xdr:colOff>38100</xdr:colOff>
      <xdr:row>278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2387500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279</xdr:row>
      <xdr:rowOff>57150</xdr:rowOff>
    </xdr:from>
    <xdr:to>
      <xdr:col>4</xdr:col>
      <xdr:colOff>38100</xdr:colOff>
      <xdr:row>281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257800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282</xdr:row>
      <xdr:rowOff>9525</xdr:rowOff>
    </xdr:from>
    <xdr:to>
      <xdr:col>4</xdr:col>
      <xdr:colOff>38100</xdr:colOff>
      <xdr:row>282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3073300"/>
          <a:ext cx="657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284</xdr:row>
      <xdr:rowOff>9525</xdr:rowOff>
    </xdr:from>
    <xdr:to>
      <xdr:col>4</xdr:col>
      <xdr:colOff>38100</xdr:colOff>
      <xdr:row>284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34257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275</xdr:row>
      <xdr:rowOff>85725</xdr:rowOff>
    </xdr:from>
    <xdr:to>
      <xdr:col>9</xdr:col>
      <xdr:colOff>219075</xdr:colOff>
      <xdr:row>277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47925" y="519017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277</xdr:row>
      <xdr:rowOff>85725</xdr:rowOff>
    </xdr:from>
    <xdr:to>
      <xdr:col>10</xdr:col>
      <xdr:colOff>38100</xdr:colOff>
      <xdr:row>279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14575" y="52254150"/>
          <a:ext cx="666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279</xdr:row>
      <xdr:rowOff>142875</xdr:rowOff>
    </xdr:from>
    <xdr:to>
      <xdr:col>9</xdr:col>
      <xdr:colOff>123825</xdr:colOff>
      <xdr:row>281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05075" y="5266372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281</xdr:row>
      <xdr:rowOff>142875</xdr:rowOff>
    </xdr:from>
    <xdr:to>
      <xdr:col>16</xdr:col>
      <xdr:colOff>0</xdr:colOff>
      <xdr:row>283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38625" y="53016150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276</xdr:row>
      <xdr:rowOff>9525</xdr:rowOff>
    </xdr:from>
    <xdr:to>
      <xdr:col>21</xdr:col>
      <xdr:colOff>276225</xdr:colOff>
      <xdr:row>276</xdr:row>
      <xdr:rowOff>142875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67475" y="52016025"/>
          <a:ext cx="3810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275</xdr:row>
      <xdr:rowOff>180975</xdr:rowOff>
    </xdr:from>
    <xdr:to>
      <xdr:col>16</xdr:col>
      <xdr:colOff>0</xdr:colOff>
      <xdr:row>277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00525" y="5199697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277</xdr:row>
      <xdr:rowOff>180975</xdr:rowOff>
    </xdr:from>
    <xdr:to>
      <xdr:col>16</xdr:col>
      <xdr:colOff>0</xdr:colOff>
      <xdr:row>278</xdr:row>
      <xdr:rowOff>133350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00525" y="52349400"/>
          <a:ext cx="685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283</xdr:row>
      <xdr:rowOff>142875</xdr:rowOff>
    </xdr:from>
    <xdr:to>
      <xdr:col>15</xdr:col>
      <xdr:colOff>285750</xdr:colOff>
      <xdr:row>285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276725" y="53368575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277</xdr:row>
      <xdr:rowOff>95250</xdr:rowOff>
    </xdr:from>
    <xdr:to>
      <xdr:col>22</xdr:col>
      <xdr:colOff>0</xdr:colOff>
      <xdr:row>279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29375" y="522636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279</xdr:row>
      <xdr:rowOff>76200</xdr:rowOff>
    </xdr:from>
    <xdr:to>
      <xdr:col>16</xdr:col>
      <xdr:colOff>9525</xdr:colOff>
      <xdr:row>281</xdr:row>
      <xdr:rowOff>95250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38625" y="525970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279</xdr:row>
      <xdr:rowOff>123825</xdr:rowOff>
    </xdr:from>
    <xdr:to>
      <xdr:col>21</xdr:col>
      <xdr:colOff>228600</xdr:colOff>
      <xdr:row>281</xdr:row>
      <xdr:rowOff>66675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524625" y="526446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281</xdr:row>
      <xdr:rowOff>76200</xdr:rowOff>
    </xdr:from>
    <xdr:to>
      <xdr:col>21</xdr:col>
      <xdr:colOff>266700</xdr:colOff>
      <xdr:row>283</xdr:row>
      <xdr:rowOff>47625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38900" y="5294947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283</xdr:row>
      <xdr:rowOff>171450</xdr:rowOff>
    </xdr:from>
    <xdr:to>
      <xdr:col>21</xdr:col>
      <xdr:colOff>238125</xdr:colOff>
      <xdr:row>285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62725" y="533971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283</xdr:row>
      <xdr:rowOff>142875</xdr:rowOff>
    </xdr:from>
    <xdr:to>
      <xdr:col>9</xdr:col>
      <xdr:colOff>123825</xdr:colOff>
      <xdr:row>285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495550" y="5336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281</xdr:row>
      <xdr:rowOff>76200</xdr:rowOff>
    </xdr:from>
    <xdr:to>
      <xdr:col>9</xdr:col>
      <xdr:colOff>209550</xdr:colOff>
      <xdr:row>283</xdr:row>
      <xdr:rowOff>133350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09825" y="529494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220.jpg" TargetMode="External" /><Relationship Id="rId2" Type="http://schemas.openxmlformats.org/officeDocument/2006/relationships/hyperlink" Target="http://www.fair.ee/Image/rendikas/226.jpg" TargetMode="External" /><Relationship Id="rId3" Type="http://schemas.openxmlformats.org/officeDocument/2006/relationships/hyperlink" Target="http://www.fair.ee/Image/rendikas/226.jpg" TargetMode="External" /><Relationship Id="rId4" Type="http://schemas.openxmlformats.org/officeDocument/2006/relationships/hyperlink" Target="http://www.fair.ee/Image/rendikas/220.jpg" TargetMode="External" /><Relationship Id="rId5" Type="http://schemas.openxmlformats.org/officeDocument/2006/relationships/hyperlink" Target="http://www.fair.ee/Image/rendikas/240.jpg" TargetMode="External" /><Relationship Id="rId6" Type="http://schemas.openxmlformats.org/officeDocument/2006/relationships/hyperlink" Target="http://www.fair.ee/Image/rendikas/260.jpg" TargetMode="External" /><Relationship Id="rId7" Type="http://schemas.openxmlformats.org/officeDocument/2006/relationships/hyperlink" Target="http://www.fair.ee/Image/rendikas/264.jpg" TargetMode="External" /><Relationship Id="rId8" Type="http://schemas.openxmlformats.org/officeDocument/2006/relationships/hyperlink" Target="http://www.fair.ee/Image/rendikas/252.jpg" TargetMode="External" /><Relationship Id="rId9" Type="http://schemas.openxmlformats.org/officeDocument/2006/relationships/hyperlink" Target="http://www.fair.ee/Image/rendikas/280.jpg" TargetMode="External" /><Relationship Id="rId10" Type="http://schemas.openxmlformats.org/officeDocument/2006/relationships/hyperlink" Target="http://www.fair.ee/Image/rendikas/282.jpg" TargetMode="External" /><Relationship Id="rId11" Type="http://schemas.openxmlformats.org/officeDocument/2006/relationships/hyperlink" Target="http://www.fair.ee/Image/rendikas/renditavate%20vaipade%20varvitoonid.jpg" TargetMode="External" /><Relationship Id="rId12" Type="http://schemas.openxmlformats.org/officeDocument/2006/relationships/hyperlink" Target="http://www.fair.ee/Image/rendikas/611.jpg" TargetMode="External" /><Relationship Id="rId13" Type="http://schemas.openxmlformats.org/officeDocument/2006/relationships/hyperlink" Target="http://www.fair.ee/Image/rendikas/300%20(3).jpg" TargetMode="External" /><Relationship Id="rId14" Type="http://schemas.openxmlformats.org/officeDocument/2006/relationships/hyperlink" Target="http://www.fair.ee/Image/rendikas/303%20(3).jpg" TargetMode="External" /><Relationship Id="rId15" Type="http://schemas.openxmlformats.org/officeDocument/2006/relationships/hyperlink" Target="http://www.fair.ee/Image/rendikas/306%20(3).jpg" TargetMode="External" /><Relationship Id="rId16" Type="http://schemas.openxmlformats.org/officeDocument/2006/relationships/hyperlink" Target="http://www.fair.ee/Image/rendikas/310.jpg" TargetMode="External" /><Relationship Id="rId17" Type="http://schemas.openxmlformats.org/officeDocument/2006/relationships/hyperlink" Target="http://www.fair.ee/Image/rendikas/311%20(2).jpg" TargetMode="External" /><Relationship Id="rId18" Type="http://schemas.openxmlformats.org/officeDocument/2006/relationships/hyperlink" Target="http://www.fair.ee/Image/rendikas/312.jpg" TargetMode="External" /><Relationship Id="rId19" Type="http://schemas.openxmlformats.org/officeDocument/2006/relationships/hyperlink" Target="http://www.fair.ee/Image/rendikas/313%20ja%20314%20(2).jpg" TargetMode="External" /><Relationship Id="rId20" Type="http://schemas.openxmlformats.org/officeDocument/2006/relationships/hyperlink" Target="http://www.fair.ee/Image/rendikas/313%20ja%20314%20(2).jpg" TargetMode="External" /><Relationship Id="rId21" Type="http://schemas.openxmlformats.org/officeDocument/2006/relationships/hyperlink" Target="http://www.fair.ee/Image/rendikas/315%20(1).jpg" TargetMode="External" /><Relationship Id="rId22" Type="http://schemas.openxmlformats.org/officeDocument/2006/relationships/hyperlink" Target="http://www.fair.ee/Image/rendikas/317.jpg" TargetMode="External" /><Relationship Id="rId23" Type="http://schemas.openxmlformats.org/officeDocument/2006/relationships/hyperlink" Target="http://www.fair.ee/Image/rendikas/318.jpg" TargetMode="External" /><Relationship Id="rId24" Type="http://schemas.openxmlformats.org/officeDocument/2006/relationships/hyperlink" Target="http://www.fair.ee/Image/rendikas/319.jpg" TargetMode="External" /><Relationship Id="rId25" Type="http://schemas.openxmlformats.org/officeDocument/2006/relationships/hyperlink" Target="http://www.fair.ee/Image/rendikas/322.jpg" TargetMode="External" /><Relationship Id="rId26" Type="http://schemas.openxmlformats.org/officeDocument/2006/relationships/hyperlink" Target="http://www.fair.ee/Image/rendikas/321.jpg" TargetMode="External" /><Relationship Id="rId27" Type="http://schemas.openxmlformats.org/officeDocument/2006/relationships/hyperlink" Target="http://www.fair.ee/Image/rendikas/322.jpg" TargetMode="External" /><Relationship Id="rId28" Type="http://schemas.openxmlformats.org/officeDocument/2006/relationships/hyperlink" Target="http://www.fair.ee/Image/rendikas/321.jpg" TargetMode="External" /><Relationship Id="rId29" Type="http://schemas.openxmlformats.org/officeDocument/2006/relationships/hyperlink" Target="http://www.fair.ee/Image/rendikas/327.jpg" TargetMode="External" /><Relationship Id="rId30" Type="http://schemas.openxmlformats.org/officeDocument/2006/relationships/hyperlink" Target="http://www.fair.ee/Image/rendikas/327.jpg" TargetMode="External" /><Relationship Id="rId31" Type="http://schemas.openxmlformats.org/officeDocument/2006/relationships/hyperlink" Target="http://www.fair.ee/Image/rendikas/324.jpg" TargetMode="External" /><Relationship Id="rId32" Type="http://schemas.openxmlformats.org/officeDocument/2006/relationships/hyperlink" Target="http://www.fair.ee/Image/rendikas/325.jpg" TargetMode="External" /><Relationship Id="rId33" Type="http://schemas.openxmlformats.org/officeDocument/2006/relationships/hyperlink" Target="http://www.fair.ee/Image/rendikas/326.jpg" TargetMode="External" /><Relationship Id="rId34" Type="http://schemas.openxmlformats.org/officeDocument/2006/relationships/hyperlink" Target="http://www.fair.ee/Image/rendikas/329.jpg" TargetMode="External" /><Relationship Id="rId35" Type="http://schemas.openxmlformats.org/officeDocument/2006/relationships/hyperlink" Target="http://www.fair.ee/Image/rendikas/330.jpg" TargetMode="External" /><Relationship Id="rId36" Type="http://schemas.openxmlformats.org/officeDocument/2006/relationships/hyperlink" Target="http://www.fair.ee/Image/rendikas/331.jpg" TargetMode="External" /><Relationship Id="rId37" Type="http://schemas.openxmlformats.org/officeDocument/2006/relationships/hyperlink" Target="http://www.fair.ee/Image/rendikas/332.jpg" TargetMode="External" /><Relationship Id="rId38" Type="http://schemas.openxmlformats.org/officeDocument/2006/relationships/hyperlink" Target="http://www.fair.ee/Image/rendikas/340.jpg" TargetMode="External" /><Relationship Id="rId39" Type="http://schemas.openxmlformats.org/officeDocument/2006/relationships/hyperlink" Target="http://www.fair.ee/Image/rendikas/342.jpg" TargetMode="External" /><Relationship Id="rId40" Type="http://schemas.openxmlformats.org/officeDocument/2006/relationships/hyperlink" Target="http://www.fair.ee/Image/rendikas/343a-344c.jpg" TargetMode="External" /><Relationship Id="rId41" Type="http://schemas.openxmlformats.org/officeDocument/2006/relationships/hyperlink" Target="http://www.fair.ee/Image/rendikas/343a-344c.jpg" TargetMode="External" /><Relationship Id="rId42" Type="http://schemas.openxmlformats.org/officeDocument/2006/relationships/hyperlink" Target="http://www.fair.ee/Image/rendikas/343a-344c.jpg" TargetMode="External" /><Relationship Id="rId43" Type="http://schemas.openxmlformats.org/officeDocument/2006/relationships/hyperlink" Target="http://www.fair.ee/Image/rendikas/380.jpg" TargetMode="External" /><Relationship Id="rId44" Type="http://schemas.openxmlformats.org/officeDocument/2006/relationships/hyperlink" Target="http://www.fair.ee/Image/rendikas/381.jpg" TargetMode="External" /><Relationship Id="rId45" Type="http://schemas.openxmlformats.org/officeDocument/2006/relationships/hyperlink" Target="http://www.fair.ee/Image/rendikas/382-387.jpg" TargetMode="External" /><Relationship Id="rId46" Type="http://schemas.openxmlformats.org/officeDocument/2006/relationships/hyperlink" Target="http://www.fair.ee/Image/rendikas/382-387.jpg" TargetMode="External" /><Relationship Id="rId47" Type="http://schemas.openxmlformats.org/officeDocument/2006/relationships/hyperlink" Target="http://www.fair.ee/Image/rendikas/382-387.jpg" TargetMode="External" /><Relationship Id="rId48" Type="http://schemas.openxmlformats.org/officeDocument/2006/relationships/hyperlink" Target="http://www.fair.ee/Image/rendikas/u393.jpg" TargetMode="External" /><Relationship Id="rId49" Type="http://schemas.openxmlformats.org/officeDocument/2006/relationships/hyperlink" Target="http://www.fair.ee/Image/rendikas/394.jpg" TargetMode="External" /><Relationship Id="rId50" Type="http://schemas.openxmlformats.org/officeDocument/2006/relationships/hyperlink" Target="http://www.fair.ee/Image/rendikas/395.jpg" TargetMode="External" /><Relationship Id="rId51" Type="http://schemas.openxmlformats.org/officeDocument/2006/relationships/hyperlink" Target="http://www.fair.ee/Image/rendikas/399.jpg" TargetMode="External" /><Relationship Id="rId52" Type="http://schemas.openxmlformats.org/officeDocument/2006/relationships/hyperlink" Target="http://www.fair.ee/Image/rendikas/399.jpg" TargetMode="External" /><Relationship Id="rId53" Type="http://schemas.openxmlformats.org/officeDocument/2006/relationships/hyperlink" Target="http://www.fair.ee/Image/rendikas/511%20(1).jpg" TargetMode="External" /><Relationship Id="rId54" Type="http://schemas.openxmlformats.org/officeDocument/2006/relationships/hyperlink" Target="http://www.fair.ee/Image/rendikas/512.jpg" TargetMode="External" /><Relationship Id="rId55" Type="http://schemas.openxmlformats.org/officeDocument/2006/relationships/hyperlink" Target="http://www.fair.ee/Image/rendikas/516.jpg" TargetMode="External" /><Relationship Id="rId56" Type="http://schemas.openxmlformats.org/officeDocument/2006/relationships/hyperlink" Target="http://www.fair.ee/Image/rendikas/515.jpg" TargetMode="External" /><Relationship Id="rId57" Type="http://schemas.openxmlformats.org/officeDocument/2006/relationships/hyperlink" Target="http://www.fair.ee/Image/rendikas/516.JPG" TargetMode="External" /><Relationship Id="rId58" Type="http://schemas.openxmlformats.org/officeDocument/2006/relationships/hyperlink" Target="http://www.fair.ee/Image/rendikas/517.jpg" TargetMode="External" /><Relationship Id="rId59" Type="http://schemas.openxmlformats.org/officeDocument/2006/relationships/hyperlink" Target="http://www.fair.ee/Image/rendikas/518.jpg" TargetMode="External" /><Relationship Id="rId60" Type="http://schemas.openxmlformats.org/officeDocument/2006/relationships/hyperlink" Target="http://www.fair.ee/Image/rendikas/519.jpg" TargetMode="External" /><Relationship Id="rId61" Type="http://schemas.openxmlformats.org/officeDocument/2006/relationships/hyperlink" Target="http://www.fair.ee/Image/rendikas/520.jpg" TargetMode="External" /><Relationship Id="rId62" Type="http://schemas.openxmlformats.org/officeDocument/2006/relationships/hyperlink" Target="http://www.fair.ee/Image/rendikas/548.jpg" TargetMode="External" /><Relationship Id="rId63" Type="http://schemas.openxmlformats.org/officeDocument/2006/relationships/hyperlink" Target="http://www.fair.ee/Image/rendikas/560.jpg" TargetMode="External" /><Relationship Id="rId64" Type="http://schemas.openxmlformats.org/officeDocument/2006/relationships/hyperlink" Target="http://www.fair.ee/Image/rendikas/751.jpg" TargetMode="External" /><Relationship Id="rId65" Type="http://schemas.openxmlformats.org/officeDocument/2006/relationships/hyperlink" Target="////SERVER2/public/data/ABI-VAJALIK%20INFO/Rendiinventar/510.jpg" TargetMode="External" /><Relationship Id="rId66" Type="http://schemas.openxmlformats.org/officeDocument/2006/relationships/hyperlink" Target="////SERVER2/public/data/ABI-VAJALIK%20INFO/Rendiinventar/265.jpg" TargetMode="External" /><Relationship Id="rId67" Type="http://schemas.openxmlformats.org/officeDocument/2006/relationships/hyperlink" Target="////SERVER2/public/data/ABI-VAJALIK%20INFO/Rendiinventar/266.jpg" TargetMode="External" /><Relationship Id="rId68" Type="http://schemas.openxmlformats.org/officeDocument/2006/relationships/hyperlink" Target="\\\\SERVER2\public\data\ABI-VAJALIK%20INFO\Rendiinventar\Plaatvaipade%20va&#776;rvitoonid.pdf" TargetMode="External" /><Relationship Id="rId69" Type="http://schemas.openxmlformats.org/officeDocument/2006/relationships/hyperlink" Target="////SERVER2/public/data/ABI-VAJALIK%20INFO/Rendiinventar/385.jpg" TargetMode="External" /><Relationship Id="rId70" Type="http://schemas.openxmlformats.org/officeDocument/2006/relationships/hyperlink" Target="////SERVER2/public/data/ABI-VAJALIK%20INFO/Rendiinventar/232.jpg" TargetMode="External" /><Relationship Id="rId71" Type="http://schemas.openxmlformats.org/officeDocument/2006/relationships/hyperlink" Target="../Library/Containers/com.apple.mail/Data/Tiina/Documents/HINNAKIRJAD/EX/514%20leou.jpg" TargetMode="External" /><Relationship Id="rId72" Type="http://schemas.openxmlformats.org/officeDocument/2006/relationships/hyperlink" Target="http://www.fair.ee/Image/rendikas/350.jpg" TargetMode="External" /><Relationship Id="rId73" Type="http://schemas.openxmlformats.org/officeDocument/2006/relationships/hyperlink" Target="http://www.fair.ee/Image/rendikas/370.jpg" TargetMode="External" /><Relationship Id="rId74" Type="http://schemas.openxmlformats.org/officeDocument/2006/relationships/hyperlink" Target="////SERVER2/public/data/ABI-VAJALIK%20INFO/Rendiinventar/371.jpg" TargetMode="External" /><Relationship Id="rId75" Type="http://schemas.openxmlformats.org/officeDocument/2006/relationships/hyperlink" Target="http://www.fair.ee/Image/rendikas/377.jpg" TargetMode="External" /><Relationship Id="rId76" Type="http://schemas.openxmlformats.org/officeDocument/2006/relationships/hyperlink" Target="http://www.fair.ee/Image/rendikas/378.jpg" TargetMode="External" /><Relationship Id="rId77" Type="http://schemas.openxmlformats.org/officeDocument/2006/relationships/hyperlink" Target="http://www.fair.ee/Image/rendikas/600+.jpg" TargetMode="External" /><Relationship Id="rId78" Type="http://schemas.openxmlformats.org/officeDocument/2006/relationships/hyperlink" Target="http://www.fair.ee/Image/rendikas/601%20ja%20603.jpg" TargetMode="External" /><Relationship Id="rId79" Type="http://schemas.openxmlformats.org/officeDocument/2006/relationships/hyperlink" Target="http://www.fair.ee/Image/rendikas/601%20ja%20603.jpg" TargetMode="External" /><Relationship Id="rId80" Type="http://schemas.openxmlformats.org/officeDocument/2006/relationships/oleObject" Target="../embeddings/oleObject_0_0.bin" /><Relationship Id="rId81" Type="http://schemas.openxmlformats.org/officeDocument/2006/relationships/oleObject" Target="../embeddings/oleObject_0_1.bin" /><Relationship Id="rId82" Type="http://schemas.openxmlformats.org/officeDocument/2006/relationships/oleObject" Target="../embeddings/oleObject_0_2.bin" /><Relationship Id="rId83" Type="http://schemas.openxmlformats.org/officeDocument/2006/relationships/oleObject" Target="../embeddings/oleObject_0_3.bin" /><Relationship Id="rId84" Type="http://schemas.openxmlformats.org/officeDocument/2006/relationships/oleObject" Target="../embeddings/oleObject_0_4.bin" /><Relationship Id="rId85" Type="http://schemas.openxmlformats.org/officeDocument/2006/relationships/vmlDrawing" Target="../drawings/vmlDrawing1.vml" /><Relationship Id="rId8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6"/>
  <sheetViews>
    <sheetView tabSelected="1" view="pageBreakPreview" zoomScale="154" zoomScaleNormal="50" zoomScaleSheetLayoutView="154" zoomScalePageLayoutView="80" workbookViewId="0" topLeftCell="A1">
      <selection activeCell="W236" sqref="W236:Y236"/>
    </sheetView>
  </sheetViews>
  <sheetFormatPr defaultColWidth="11.57421875" defaultRowHeight="12.75"/>
  <cols>
    <col min="1" max="1" width="0.9921875" style="1" customWidth="1"/>
    <col min="2" max="2" width="4.8515625" style="10" customWidth="1"/>
    <col min="3" max="3" width="4.421875" style="10" customWidth="1"/>
    <col min="4" max="4" width="4.7109375" style="1" customWidth="1"/>
    <col min="5" max="16" width="4.8515625" style="1" customWidth="1"/>
    <col min="17" max="17" width="5.140625" style="1" customWidth="1"/>
    <col min="18" max="18" width="5.421875" style="1" customWidth="1"/>
    <col min="19" max="19" width="4.7109375" style="2" customWidth="1"/>
    <col min="20" max="20" width="5.28125" style="2" customWidth="1"/>
    <col min="21" max="25" width="4.7109375" style="2" customWidth="1"/>
    <col min="26" max="27" width="0" style="1" hidden="1" customWidth="1"/>
    <col min="28" max="28" width="1.8515625" style="1" hidden="1" customWidth="1"/>
    <col min="29" max="16384" width="11.421875" style="1" customWidth="1"/>
  </cols>
  <sheetData>
    <row r="1" spans="2:25" ht="12.75">
      <c r="B1" s="312"/>
      <c r="C1" s="312"/>
      <c r="D1" s="312"/>
      <c r="E1" s="312"/>
      <c r="F1" s="312"/>
      <c r="G1" s="312"/>
      <c r="H1" s="312"/>
      <c r="Q1" s="8" t="s">
        <v>86</v>
      </c>
      <c r="R1" s="118"/>
      <c r="S1" s="118"/>
      <c r="T1" s="118"/>
      <c r="U1" s="118"/>
      <c r="V1" s="118"/>
      <c r="W1" s="118"/>
      <c r="X1" s="118"/>
      <c r="Y1" s="118"/>
    </row>
    <row r="2" spans="2:25" ht="12.75" customHeight="1">
      <c r="B2" s="312"/>
      <c r="C2" s="312"/>
      <c r="D2" s="312"/>
      <c r="E2" s="312"/>
      <c r="F2" s="312"/>
      <c r="G2" s="312"/>
      <c r="H2" s="312"/>
      <c r="I2" s="26"/>
      <c r="J2" s="26"/>
      <c r="K2" s="26"/>
      <c r="L2" s="26"/>
      <c r="M2" s="26"/>
      <c r="N2" s="26"/>
      <c r="O2" s="26"/>
      <c r="P2" s="26"/>
      <c r="Q2" s="45" t="s">
        <v>280</v>
      </c>
      <c r="R2" s="118"/>
      <c r="S2" s="118"/>
      <c r="T2" s="118"/>
      <c r="U2" s="118"/>
      <c r="V2" s="118"/>
      <c r="W2" s="118"/>
      <c r="X2" s="118"/>
      <c r="Y2" s="118"/>
    </row>
    <row r="3" spans="2:25" ht="12.75" customHeight="1">
      <c r="B3" s="312"/>
      <c r="C3" s="312"/>
      <c r="D3" s="312"/>
      <c r="E3" s="312"/>
      <c r="F3" s="312"/>
      <c r="G3" s="312"/>
      <c r="H3" s="312"/>
      <c r="I3" s="26"/>
      <c r="J3" s="26"/>
      <c r="K3" s="26"/>
      <c r="L3" s="26"/>
      <c r="M3" s="26"/>
      <c r="N3" s="26"/>
      <c r="O3" s="26"/>
      <c r="P3" s="26"/>
      <c r="Q3" s="46" t="s">
        <v>281</v>
      </c>
      <c r="R3" s="118"/>
      <c r="S3" s="118"/>
      <c r="T3" s="118"/>
      <c r="U3" s="118"/>
      <c r="V3" s="118"/>
      <c r="W3" s="118"/>
      <c r="X3" s="118"/>
      <c r="Y3" s="118"/>
    </row>
    <row r="4" spans="2:25" ht="12.75" customHeight="1">
      <c r="B4" s="312"/>
      <c r="C4" s="312"/>
      <c r="D4" s="312"/>
      <c r="E4" s="312"/>
      <c r="F4" s="312"/>
      <c r="G4" s="312"/>
      <c r="H4" s="312"/>
      <c r="I4" s="26"/>
      <c r="J4" s="26"/>
      <c r="K4" s="26"/>
      <c r="L4" s="26"/>
      <c r="M4" s="26"/>
      <c r="N4" s="26"/>
      <c r="O4" s="26"/>
      <c r="P4" s="26"/>
      <c r="Q4" s="8" t="s">
        <v>269</v>
      </c>
      <c r="R4" s="118"/>
      <c r="S4" s="118"/>
      <c r="T4" s="118"/>
      <c r="U4" s="118"/>
      <c r="V4" s="118"/>
      <c r="W4" s="118"/>
      <c r="X4" s="118"/>
      <c r="Y4" s="118"/>
    </row>
    <row r="5" spans="2:27" s="3" customFormat="1" ht="30.75" thickBot="1">
      <c r="B5" s="268">
        <v>1</v>
      </c>
      <c r="C5" s="268"/>
      <c r="D5" s="157" t="s">
        <v>99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19"/>
      <c r="S5" s="119"/>
      <c r="T5" s="119"/>
      <c r="U5" s="119"/>
      <c r="V5" s="119"/>
      <c r="W5" s="119"/>
      <c r="X5" s="119"/>
      <c r="Y5" s="119"/>
      <c r="AA5" s="3" t="s">
        <v>114</v>
      </c>
    </row>
    <row r="6" spans="2:25" s="3" customFormat="1" ht="18.75" thickBot="1">
      <c r="B6" s="174" t="s">
        <v>85</v>
      </c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93" t="s">
        <v>232</v>
      </c>
      <c r="S6" s="194"/>
      <c r="T6" s="194"/>
      <c r="U6" s="190"/>
      <c r="V6" s="190"/>
      <c r="W6" s="190"/>
      <c r="X6" s="190"/>
      <c r="Y6" s="191"/>
    </row>
    <row r="7" spans="2:25" s="3" customFormat="1" ht="18.75" thickBot="1">
      <c r="B7" s="177" t="s">
        <v>83</v>
      </c>
      <c r="C7" s="17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193" t="s">
        <v>84</v>
      </c>
      <c r="S7" s="194"/>
      <c r="T7" s="194"/>
      <c r="U7" s="190"/>
      <c r="V7" s="190"/>
      <c r="W7" s="190"/>
      <c r="X7" s="190"/>
      <c r="Y7" s="191"/>
    </row>
    <row r="8" spans="2:25" s="35" customFormat="1" ht="15.75" customHeight="1">
      <c r="B8" s="88" t="s">
        <v>82</v>
      </c>
      <c r="C8" s="89"/>
      <c r="D8" s="92" t="s">
        <v>234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 t="s">
        <v>233</v>
      </c>
      <c r="S8" s="95" t="s">
        <v>235</v>
      </c>
      <c r="T8" s="95"/>
      <c r="U8" s="96" t="s">
        <v>208</v>
      </c>
      <c r="V8" s="96"/>
      <c r="W8" s="98" t="s">
        <v>108</v>
      </c>
      <c r="X8" s="98"/>
      <c r="Y8" s="99"/>
    </row>
    <row r="9" spans="2:25" s="36" customFormat="1" ht="15" customHeight="1">
      <c r="B9" s="90"/>
      <c r="C9" s="91"/>
      <c r="D9" s="173" t="s">
        <v>100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94"/>
      <c r="S9" s="213" t="s">
        <v>236</v>
      </c>
      <c r="T9" s="213"/>
      <c r="U9" s="97"/>
      <c r="V9" s="97"/>
      <c r="W9" s="100"/>
      <c r="X9" s="100"/>
      <c r="Y9" s="101"/>
    </row>
    <row r="10" spans="2:25" s="3" customFormat="1" ht="13.5" customHeight="1">
      <c r="B10" s="58">
        <v>220</v>
      </c>
      <c r="C10" s="59"/>
      <c r="D10" s="186" t="s">
        <v>0</v>
      </c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25" t="s">
        <v>237</v>
      </c>
      <c r="S10" s="144">
        <v>24</v>
      </c>
      <c r="T10" s="172"/>
      <c r="U10" s="161"/>
      <c r="V10" s="161"/>
      <c r="W10" s="161">
        <f aca="true" t="shared" si="0" ref="W10:W47">S10*U10</f>
        <v>0</v>
      </c>
      <c r="X10" s="161"/>
      <c r="Y10" s="162"/>
    </row>
    <row r="11" spans="2:25" s="3" customFormat="1" ht="13.5" customHeight="1">
      <c r="B11" s="58">
        <v>221</v>
      </c>
      <c r="C11" s="59"/>
      <c r="D11" s="60" t="s">
        <v>1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25" t="s">
        <v>237</v>
      </c>
      <c r="S11" s="144">
        <v>20</v>
      </c>
      <c r="T11" s="172"/>
      <c r="U11" s="161"/>
      <c r="V11" s="161"/>
      <c r="W11" s="161">
        <f t="shared" si="0"/>
        <v>0</v>
      </c>
      <c r="X11" s="161"/>
      <c r="Y11" s="162"/>
    </row>
    <row r="12" spans="2:25" s="3" customFormat="1" ht="13.5" customHeight="1">
      <c r="B12" s="58">
        <v>226</v>
      </c>
      <c r="C12" s="59"/>
      <c r="D12" s="60" t="s">
        <v>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25" t="s">
        <v>237</v>
      </c>
      <c r="S12" s="144">
        <v>55</v>
      </c>
      <c r="T12" s="172"/>
      <c r="U12" s="161"/>
      <c r="V12" s="161"/>
      <c r="W12" s="161">
        <f t="shared" si="0"/>
        <v>0</v>
      </c>
      <c r="X12" s="161"/>
      <c r="Y12" s="162"/>
    </row>
    <row r="13" spans="2:25" s="3" customFormat="1" ht="13.5" customHeight="1">
      <c r="B13" s="58">
        <v>227</v>
      </c>
      <c r="C13" s="59"/>
      <c r="D13" s="60" t="s">
        <v>3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25" t="s">
        <v>237</v>
      </c>
      <c r="S13" s="144">
        <v>45</v>
      </c>
      <c r="T13" s="172"/>
      <c r="U13" s="161"/>
      <c r="V13" s="161"/>
      <c r="W13" s="161">
        <f t="shared" si="0"/>
        <v>0</v>
      </c>
      <c r="X13" s="161"/>
      <c r="Y13" s="162"/>
    </row>
    <row r="14" spans="2:25" s="3" customFormat="1" ht="13.5" customHeight="1">
      <c r="B14" s="58" t="s">
        <v>167</v>
      </c>
      <c r="C14" s="59"/>
      <c r="D14" s="186" t="s">
        <v>4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25" t="s">
        <v>237</v>
      </c>
      <c r="S14" s="144">
        <v>95</v>
      </c>
      <c r="T14" s="172"/>
      <c r="U14" s="161"/>
      <c r="V14" s="161"/>
      <c r="W14" s="161">
        <f t="shared" si="0"/>
        <v>0</v>
      </c>
      <c r="X14" s="161"/>
      <c r="Y14" s="162"/>
    </row>
    <row r="15" spans="2:25" s="3" customFormat="1" ht="13.5" customHeight="1">
      <c r="B15" s="58" t="s">
        <v>168</v>
      </c>
      <c r="C15" s="59"/>
      <c r="D15" s="195" t="s">
        <v>5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25" t="s">
        <v>237</v>
      </c>
      <c r="S15" s="144">
        <v>70</v>
      </c>
      <c r="T15" s="172"/>
      <c r="U15" s="161"/>
      <c r="V15" s="161"/>
      <c r="W15" s="161">
        <f t="shared" si="0"/>
        <v>0</v>
      </c>
      <c r="X15" s="161"/>
      <c r="Y15" s="162"/>
    </row>
    <row r="16" spans="2:251" s="3" customFormat="1" ht="13.5" customHeight="1">
      <c r="B16" s="58" t="s">
        <v>169</v>
      </c>
      <c r="C16" s="59"/>
      <c r="D16" s="195" t="s">
        <v>6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25" t="s">
        <v>237</v>
      </c>
      <c r="S16" s="144">
        <v>170</v>
      </c>
      <c r="T16" s="172"/>
      <c r="U16" s="161"/>
      <c r="V16" s="161"/>
      <c r="W16" s="161">
        <f t="shared" si="0"/>
        <v>0</v>
      </c>
      <c r="X16" s="161"/>
      <c r="Y16" s="16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2:251" s="3" customFormat="1" ht="13.5" customHeight="1">
      <c r="B17" s="84" t="s">
        <v>170</v>
      </c>
      <c r="C17" s="85"/>
      <c r="D17" s="195" t="s">
        <v>7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25" t="s">
        <v>237</v>
      </c>
      <c r="S17" s="144">
        <v>100</v>
      </c>
      <c r="T17" s="172"/>
      <c r="U17" s="161"/>
      <c r="V17" s="161"/>
      <c r="W17" s="161">
        <f t="shared" si="0"/>
        <v>0</v>
      </c>
      <c r="X17" s="161"/>
      <c r="Y17" s="162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2:251" s="3" customFormat="1" ht="13.5" customHeight="1">
      <c r="B18" s="84" t="s">
        <v>171</v>
      </c>
      <c r="C18" s="85"/>
      <c r="D18" s="195" t="s">
        <v>117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25" t="s">
        <v>237</v>
      </c>
      <c r="S18" s="144">
        <v>70</v>
      </c>
      <c r="T18" s="172"/>
      <c r="U18" s="161"/>
      <c r="V18" s="161"/>
      <c r="W18" s="161">
        <f t="shared" si="0"/>
        <v>0</v>
      </c>
      <c r="X18" s="161"/>
      <c r="Y18" s="16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2:251" s="3" customFormat="1" ht="13.5" customHeight="1">
      <c r="B19" s="84" t="s">
        <v>172</v>
      </c>
      <c r="C19" s="85"/>
      <c r="D19" s="195" t="s">
        <v>8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25" t="s">
        <v>237</v>
      </c>
      <c r="S19" s="144">
        <v>95</v>
      </c>
      <c r="T19" s="172"/>
      <c r="U19" s="161"/>
      <c r="V19" s="161"/>
      <c r="W19" s="161">
        <f t="shared" si="0"/>
        <v>0</v>
      </c>
      <c r="X19" s="161"/>
      <c r="Y19" s="162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2:251" s="3" customFormat="1" ht="13.5" customHeight="1">
      <c r="B20" s="84" t="s">
        <v>173</v>
      </c>
      <c r="C20" s="85"/>
      <c r="D20" s="195" t="s">
        <v>9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25" t="s">
        <v>237</v>
      </c>
      <c r="S20" s="144">
        <v>50</v>
      </c>
      <c r="T20" s="172"/>
      <c r="U20" s="161"/>
      <c r="V20" s="161"/>
      <c r="W20" s="161">
        <f t="shared" si="0"/>
        <v>0</v>
      </c>
      <c r="X20" s="161"/>
      <c r="Y20" s="162"/>
      <c r="Z20" s="6" t="s">
        <v>114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2:251" s="3" customFormat="1" ht="13.5" customHeight="1">
      <c r="B21" s="84" t="s">
        <v>174</v>
      </c>
      <c r="C21" s="85"/>
      <c r="D21" s="204" t="s">
        <v>139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5" t="s">
        <v>237</v>
      </c>
      <c r="S21" s="144">
        <v>55</v>
      </c>
      <c r="T21" s="172"/>
      <c r="U21" s="161"/>
      <c r="V21" s="161"/>
      <c r="W21" s="161">
        <f t="shared" si="0"/>
        <v>0</v>
      </c>
      <c r="X21" s="161"/>
      <c r="Y21" s="162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2:251" s="3" customFormat="1" ht="13.5" customHeight="1">
      <c r="B22" s="84" t="s">
        <v>175</v>
      </c>
      <c r="C22" s="85"/>
      <c r="D22" s="204" t="s">
        <v>140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5" t="s">
        <v>237</v>
      </c>
      <c r="S22" s="144">
        <v>40</v>
      </c>
      <c r="T22" s="172"/>
      <c r="U22" s="161"/>
      <c r="V22" s="161"/>
      <c r="W22" s="161">
        <f t="shared" si="0"/>
        <v>0</v>
      </c>
      <c r="X22" s="161"/>
      <c r="Y22" s="162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2:25" s="3" customFormat="1" ht="13.5" customHeight="1">
      <c r="B23" s="58">
        <v>240</v>
      </c>
      <c r="C23" s="59"/>
      <c r="D23" s="60" t="s">
        <v>10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25" t="s">
        <v>237</v>
      </c>
      <c r="S23" s="144">
        <v>40</v>
      </c>
      <c r="T23" s="172"/>
      <c r="U23" s="161"/>
      <c r="V23" s="161"/>
      <c r="W23" s="161">
        <f t="shared" si="0"/>
        <v>0</v>
      </c>
      <c r="X23" s="161"/>
      <c r="Y23" s="162"/>
    </row>
    <row r="24" spans="2:25" s="3" customFormat="1" ht="13.5" customHeight="1">
      <c r="B24" s="58">
        <v>260</v>
      </c>
      <c r="C24" s="59"/>
      <c r="D24" s="60" t="s">
        <v>11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25" t="s">
        <v>237</v>
      </c>
      <c r="S24" s="144">
        <v>50</v>
      </c>
      <c r="T24" s="172"/>
      <c r="U24" s="161"/>
      <c r="V24" s="161"/>
      <c r="W24" s="161">
        <f t="shared" si="0"/>
        <v>0</v>
      </c>
      <c r="X24" s="161"/>
      <c r="Y24" s="162"/>
    </row>
    <row r="25" spans="2:25" s="3" customFormat="1" ht="13.5" customHeight="1">
      <c r="B25" s="58">
        <v>264</v>
      </c>
      <c r="C25" s="59"/>
      <c r="D25" s="60" t="s">
        <v>12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25" t="s">
        <v>237</v>
      </c>
      <c r="S25" s="144">
        <v>35</v>
      </c>
      <c r="T25" s="172"/>
      <c r="U25" s="161"/>
      <c r="V25" s="161"/>
      <c r="W25" s="161">
        <f t="shared" si="0"/>
        <v>0</v>
      </c>
      <c r="X25" s="161"/>
      <c r="Y25" s="162"/>
    </row>
    <row r="26" spans="2:25" s="3" customFormat="1" ht="13.5" customHeight="1">
      <c r="B26" s="58">
        <v>252</v>
      </c>
      <c r="C26" s="59"/>
      <c r="D26" s="60" t="s">
        <v>240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25" t="s">
        <v>238</v>
      </c>
      <c r="S26" s="144">
        <v>15</v>
      </c>
      <c r="T26" s="172"/>
      <c r="U26" s="161"/>
      <c r="V26" s="161"/>
      <c r="W26" s="161">
        <f t="shared" si="0"/>
        <v>0</v>
      </c>
      <c r="X26" s="161"/>
      <c r="Y26" s="162"/>
    </row>
    <row r="27" spans="2:251" s="3" customFormat="1" ht="13.5" customHeight="1">
      <c r="B27" s="58">
        <v>265</v>
      </c>
      <c r="C27" s="59"/>
      <c r="D27" s="60" t="s">
        <v>213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25" t="s">
        <v>239</v>
      </c>
      <c r="S27" s="144">
        <v>11</v>
      </c>
      <c r="T27" s="172"/>
      <c r="U27" s="161"/>
      <c r="V27" s="161"/>
      <c r="W27" s="161">
        <f t="shared" si="0"/>
        <v>0</v>
      </c>
      <c r="X27" s="161"/>
      <c r="Y27" s="162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2:251" s="3" customFormat="1" ht="13.5" customHeight="1">
      <c r="B28" s="84">
        <v>266</v>
      </c>
      <c r="C28" s="85"/>
      <c r="D28" s="186" t="s">
        <v>241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25" t="s">
        <v>239</v>
      </c>
      <c r="S28" s="144">
        <v>16</v>
      </c>
      <c r="T28" s="172"/>
      <c r="U28" s="161"/>
      <c r="V28" s="161"/>
      <c r="W28" s="161">
        <f t="shared" si="0"/>
        <v>0</v>
      </c>
      <c r="X28" s="161"/>
      <c r="Y28" s="162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2:251" s="3" customFormat="1" ht="13.5" customHeight="1">
      <c r="B29" s="84">
        <v>270</v>
      </c>
      <c r="C29" s="85"/>
      <c r="D29" s="209" t="s">
        <v>242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5" t="s">
        <v>238</v>
      </c>
      <c r="S29" s="144">
        <v>55</v>
      </c>
      <c r="T29" s="172"/>
      <c r="U29" s="161"/>
      <c r="V29" s="161"/>
      <c r="W29" s="161">
        <f t="shared" si="0"/>
        <v>0</v>
      </c>
      <c r="X29" s="161"/>
      <c r="Y29" s="162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2:251" s="3" customFormat="1" ht="13.5" customHeight="1">
      <c r="B30" s="84">
        <v>271</v>
      </c>
      <c r="C30" s="85"/>
      <c r="D30" s="210" t="s">
        <v>243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5" t="s">
        <v>238</v>
      </c>
      <c r="S30" s="144">
        <v>85</v>
      </c>
      <c r="T30" s="172"/>
      <c r="U30" s="161"/>
      <c r="V30" s="161"/>
      <c r="W30" s="161">
        <f t="shared" si="0"/>
        <v>0</v>
      </c>
      <c r="X30" s="161"/>
      <c r="Y30" s="162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2:251" s="3" customFormat="1" ht="13.5" customHeight="1">
      <c r="B31" s="58" t="s">
        <v>176</v>
      </c>
      <c r="C31" s="59"/>
      <c r="D31" s="60" t="s">
        <v>77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25" t="s">
        <v>237</v>
      </c>
      <c r="S31" s="144">
        <v>11</v>
      </c>
      <c r="T31" s="172"/>
      <c r="U31" s="161"/>
      <c r="V31" s="161"/>
      <c r="W31" s="161">
        <f t="shared" si="0"/>
        <v>0</v>
      </c>
      <c r="X31" s="161"/>
      <c r="Y31" s="162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2:251" s="3" customFormat="1" ht="13.5" customHeight="1">
      <c r="B32" s="58" t="s">
        <v>78</v>
      </c>
      <c r="C32" s="59"/>
      <c r="D32" s="68" t="s">
        <v>94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25" t="s">
        <v>237</v>
      </c>
      <c r="S32" s="144">
        <v>5</v>
      </c>
      <c r="T32" s="172"/>
      <c r="U32" s="161"/>
      <c r="V32" s="161"/>
      <c r="W32" s="161">
        <f t="shared" si="0"/>
        <v>0</v>
      </c>
      <c r="X32" s="161"/>
      <c r="Y32" s="162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2:251" s="3" customFormat="1" ht="13.5" customHeight="1">
      <c r="B33" s="58" t="s">
        <v>95</v>
      </c>
      <c r="C33" s="59"/>
      <c r="D33" s="68" t="s">
        <v>79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25" t="s">
        <v>237</v>
      </c>
      <c r="S33" s="161">
        <v>8</v>
      </c>
      <c r="T33" s="161"/>
      <c r="U33" s="161"/>
      <c r="V33" s="161"/>
      <c r="W33" s="161">
        <f t="shared" si="0"/>
        <v>0</v>
      </c>
      <c r="X33" s="161"/>
      <c r="Y33" s="162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2:251" s="3" customFormat="1" ht="13.5" customHeight="1">
      <c r="B34" s="58">
        <v>282</v>
      </c>
      <c r="C34" s="59"/>
      <c r="D34" s="60" t="s">
        <v>286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25" t="s">
        <v>238</v>
      </c>
      <c r="S34" s="161">
        <v>17</v>
      </c>
      <c r="T34" s="161"/>
      <c r="U34" s="161"/>
      <c r="V34" s="161"/>
      <c r="W34" s="161">
        <f t="shared" si="0"/>
        <v>0</v>
      </c>
      <c r="X34" s="161"/>
      <c r="Y34" s="162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2:251" s="3" customFormat="1" ht="13.5" customHeight="1">
      <c r="B35" s="58">
        <v>281</v>
      </c>
      <c r="C35" s="59"/>
      <c r="D35" s="160" t="s">
        <v>122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25" t="s">
        <v>237</v>
      </c>
      <c r="S35" s="161">
        <v>7</v>
      </c>
      <c r="T35" s="161"/>
      <c r="U35" s="161"/>
      <c r="V35" s="161"/>
      <c r="W35" s="161">
        <f t="shared" si="0"/>
        <v>0</v>
      </c>
      <c r="X35" s="161"/>
      <c r="Y35" s="162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2:251" s="3" customFormat="1" ht="13.5" customHeight="1">
      <c r="B36" s="58">
        <v>283</v>
      </c>
      <c r="C36" s="59"/>
      <c r="D36" s="160" t="s">
        <v>123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25" t="s">
        <v>237</v>
      </c>
      <c r="S36" s="161">
        <v>14</v>
      </c>
      <c r="T36" s="161"/>
      <c r="U36" s="161"/>
      <c r="V36" s="161"/>
      <c r="W36" s="161">
        <f t="shared" si="0"/>
        <v>0</v>
      </c>
      <c r="X36" s="161"/>
      <c r="Y36" s="162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2:251" s="3" customFormat="1" ht="13.5" customHeight="1">
      <c r="B37" s="58">
        <v>284</v>
      </c>
      <c r="C37" s="59"/>
      <c r="D37" s="160" t="s">
        <v>124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25" t="s">
        <v>237</v>
      </c>
      <c r="S37" s="161">
        <v>5.5</v>
      </c>
      <c r="T37" s="161"/>
      <c r="U37" s="161"/>
      <c r="V37" s="161"/>
      <c r="W37" s="161">
        <f t="shared" si="0"/>
        <v>0</v>
      </c>
      <c r="X37" s="161"/>
      <c r="Y37" s="162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2:251" s="3" customFormat="1" ht="13.5" customHeight="1">
      <c r="B38" s="58">
        <v>285</v>
      </c>
      <c r="C38" s="59"/>
      <c r="D38" s="160" t="s">
        <v>125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25" t="s">
        <v>237</v>
      </c>
      <c r="S38" s="161">
        <v>6.5</v>
      </c>
      <c r="T38" s="161"/>
      <c r="U38" s="161"/>
      <c r="V38" s="161"/>
      <c r="W38" s="161">
        <f t="shared" si="0"/>
        <v>0</v>
      </c>
      <c r="X38" s="161"/>
      <c r="Y38" s="162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2:251" s="3" customFormat="1" ht="13.5" customHeight="1">
      <c r="B39" s="58">
        <v>286</v>
      </c>
      <c r="C39" s="59"/>
      <c r="D39" s="160" t="s">
        <v>126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25" t="s">
        <v>237</v>
      </c>
      <c r="S39" s="161">
        <v>9</v>
      </c>
      <c r="T39" s="161"/>
      <c r="U39" s="161"/>
      <c r="V39" s="161"/>
      <c r="W39" s="161">
        <f t="shared" si="0"/>
        <v>0</v>
      </c>
      <c r="X39" s="161"/>
      <c r="Y39" s="162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2:251" s="3" customFormat="1" ht="13.5" customHeight="1">
      <c r="B40" s="58">
        <v>287</v>
      </c>
      <c r="C40" s="59"/>
      <c r="D40" s="160" t="s">
        <v>127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25" t="s">
        <v>237</v>
      </c>
      <c r="S40" s="161">
        <v>12</v>
      </c>
      <c r="T40" s="161"/>
      <c r="U40" s="161"/>
      <c r="V40" s="161"/>
      <c r="W40" s="161">
        <f t="shared" si="0"/>
        <v>0</v>
      </c>
      <c r="X40" s="161"/>
      <c r="Y40" s="162"/>
      <c r="Z40" s="6"/>
      <c r="AA40" s="4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2:251" s="3" customFormat="1" ht="13.5" customHeight="1">
      <c r="B41" s="58">
        <v>288</v>
      </c>
      <c r="C41" s="59"/>
      <c r="D41" s="160" t="s">
        <v>128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25" t="s">
        <v>237</v>
      </c>
      <c r="S41" s="161">
        <v>15.5</v>
      </c>
      <c r="T41" s="161"/>
      <c r="U41" s="161"/>
      <c r="V41" s="161"/>
      <c r="W41" s="161">
        <f t="shared" si="0"/>
        <v>0</v>
      </c>
      <c r="X41" s="161"/>
      <c r="Y41" s="162"/>
      <c r="Z41" s="6"/>
      <c r="AA41" s="4"/>
      <c r="AB41" s="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2:251" s="3" customFormat="1" ht="13.5" customHeight="1">
      <c r="B42" s="58">
        <v>289</v>
      </c>
      <c r="C42" s="59"/>
      <c r="D42" s="160" t="s">
        <v>129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25" t="s">
        <v>237</v>
      </c>
      <c r="S42" s="161">
        <v>17</v>
      </c>
      <c r="T42" s="161"/>
      <c r="U42" s="161"/>
      <c r="V42" s="161"/>
      <c r="W42" s="161">
        <f t="shared" si="0"/>
        <v>0</v>
      </c>
      <c r="X42" s="161"/>
      <c r="Y42" s="162"/>
      <c r="Z42" s="6"/>
      <c r="AA42" s="4"/>
      <c r="AB42" s="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2:251" s="3" customFormat="1" ht="13.5" customHeight="1">
      <c r="B43" s="58">
        <v>290</v>
      </c>
      <c r="C43" s="59"/>
      <c r="D43" s="160" t="s">
        <v>130</v>
      </c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25" t="s">
        <v>237</v>
      </c>
      <c r="S43" s="161">
        <v>19.5</v>
      </c>
      <c r="T43" s="161"/>
      <c r="U43" s="161"/>
      <c r="V43" s="161"/>
      <c r="W43" s="161">
        <f t="shared" si="0"/>
        <v>0</v>
      </c>
      <c r="X43" s="161"/>
      <c r="Y43" s="162"/>
      <c r="Z43" s="6"/>
      <c r="AA43" s="4"/>
      <c r="AB43" s="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2:251" s="3" customFormat="1" ht="13.5" customHeight="1">
      <c r="B44" s="58">
        <v>291</v>
      </c>
      <c r="C44" s="59"/>
      <c r="D44" s="160" t="s">
        <v>244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25" t="s">
        <v>239</v>
      </c>
      <c r="S44" s="161">
        <v>19</v>
      </c>
      <c r="T44" s="161"/>
      <c r="U44" s="161"/>
      <c r="V44" s="161"/>
      <c r="W44" s="161">
        <f t="shared" si="0"/>
        <v>0</v>
      </c>
      <c r="X44" s="161"/>
      <c r="Y44" s="162"/>
      <c r="Z44" s="6"/>
      <c r="AA44" s="4"/>
      <c r="AB44" s="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2:251" s="3" customFormat="1" ht="13.5" customHeight="1">
      <c r="B45" s="58">
        <v>292</v>
      </c>
      <c r="C45" s="59"/>
      <c r="D45" s="160" t="s">
        <v>245</v>
      </c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25" t="s">
        <v>237</v>
      </c>
      <c r="S45" s="161">
        <v>11</v>
      </c>
      <c r="T45" s="161"/>
      <c r="U45" s="161"/>
      <c r="V45" s="161"/>
      <c r="W45" s="161">
        <f t="shared" si="0"/>
        <v>0</v>
      </c>
      <c r="X45" s="161"/>
      <c r="Y45" s="162"/>
      <c r="Z45" s="6"/>
      <c r="AA45" s="4"/>
      <c r="AB45" s="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2:251" s="3" customFormat="1" ht="13.5" customHeight="1">
      <c r="B46" s="58">
        <v>570</v>
      </c>
      <c r="C46" s="59"/>
      <c r="D46" s="160" t="s">
        <v>160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25" t="s">
        <v>239</v>
      </c>
      <c r="S46" s="161">
        <v>18</v>
      </c>
      <c r="T46" s="161"/>
      <c r="U46" s="161"/>
      <c r="V46" s="161"/>
      <c r="W46" s="161">
        <f t="shared" si="0"/>
        <v>0</v>
      </c>
      <c r="X46" s="161"/>
      <c r="Y46" s="162"/>
      <c r="Z46" s="6"/>
      <c r="AA46" s="4"/>
      <c r="AB46" s="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2:251" s="3" customFormat="1" ht="13.5" customHeight="1">
      <c r="B47" s="58">
        <v>571</v>
      </c>
      <c r="C47" s="59"/>
      <c r="D47" s="205" t="s">
        <v>161</v>
      </c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7" t="s">
        <v>237</v>
      </c>
      <c r="S47" s="216">
        <v>20</v>
      </c>
      <c r="T47" s="216"/>
      <c r="U47" s="216"/>
      <c r="V47" s="216"/>
      <c r="W47" s="216">
        <f t="shared" si="0"/>
        <v>0</v>
      </c>
      <c r="X47" s="216"/>
      <c r="Y47" s="217"/>
      <c r="Z47" s="6"/>
      <c r="AA47" s="4"/>
      <c r="AB47" s="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2:28" s="35" customFormat="1" ht="15" customHeight="1">
      <c r="B48" s="214"/>
      <c r="C48" s="215"/>
      <c r="D48" s="206" t="s">
        <v>101</v>
      </c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8"/>
      <c r="S48" s="77"/>
      <c r="T48" s="77"/>
      <c r="U48" s="78"/>
      <c r="V48" s="78"/>
      <c r="W48" s="79"/>
      <c r="X48" s="79"/>
      <c r="Y48" s="220"/>
      <c r="AA48" s="9"/>
      <c r="AB48" s="9"/>
    </row>
    <row r="49" spans="2:28" s="3" customFormat="1" ht="13.5" customHeight="1">
      <c r="B49" s="211">
        <v>210</v>
      </c>
      <c r="C49" s="212"/>
      <c r="D49" s="207" t="s">
        <v>247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170" t="s">
        <v>238</v>
      </c>
      <c r="S49" s="218">
        <v>7</v>
      </c>
      <c r="T49" s="218"/>
      <c r="U49" s="218"/>
      <c r="V49" s="218"/>
      <c r="W49" s="218">
        <f>S49*U49</f>
        <v>0</v>
      </c>
      <c r="X49" s="218"/>
      <c r="Y49" s="219"/>
      <c r="AA49" s="11"/>
      <c r="AB49" s="11"/>
    </row>
    <row r="50" spans="2:28" s="3" customFormat="1" ht="13.5" customHeight="1">
      <c r="B50" s="211"/>
      <c r="C50" s="212"/>
      <c r="D50" s="235" t="s">
        <v>251</v>
      </c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171"/>
      <c r="S50" s="223" t="s">
        <v>207</v>
      </c>
      <c r="T50" s="223"/>
      <c r="U50" s="248"/>
      <c r="V50" s="248"/>
      <c r="W50" s="248"/>
      <c r="X50" s="248"/>
      <c r="Y50" s="249"/>
      <c r="AA50" s="11"/>
      <c r="AB50" s="11"/>
    </row>
    <row r="51" spans="2:28" s="3" customFormat="1" ht="13.5" customHeight="1">
      <c r="B51" s="58">
        <v>211</v>
      </c>
      <c r="C51" s="59"/>
      <c r="D51" s="68" t="s">
        <v>246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25" t="s">
        <v>238</v>
      </c>
      <c r="S51" s="161">
        <v>1</v>
      </c>
      <c r="T51" s="161"/>
      <c r="U51" s="161"/>
      <c r="V51" s="161"/>
      <c r="W51" s="161">
        <f aca="true" t="shared" si="1" ref="W51:W61">S51*U51</f>
        <v>0</v>
      </c>
      <c r="X51" s="161"/>
      <c r="Y51" s="162"/>
      <c r="AA51" s="11"/>
      <c r="AB51" s="11"/>
    </row>
    <row r="52" spans="2:28" s="3" customFormat="1" ht="13.5" customHeight="1">
      <c r="B52" s="58" t="s">
        <v>177</v>
      </c>
      <c r="C52" s="59"/>
      <c r="D52" s="60" t="s">
        <v>141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25" t="s">
        <v>238</v>
      </c>
      <c r="S52" s="161">
        <v>8</v>
      </c>
      <c r="T52" s="161"/>
      <c r="U52" s="161"/>
      <c r="V52" s="161"/>
      <c r="W52" s="161">
        <f t="shared" si="1"/>
        <v>0</v>
      </c>
      <c r="X52" s="161"/>
      <c r="Y52" s="162"/>
      <c r="AA52" s="11"/>
      <c r="AB52" s="11"/>
    </row>
    <row r="53" spans="2:28" ht="13.5" customHeight="1">
      <c r="B53" s="58">
        <v>348</v>
      </c>
      <c r="C53" s="59"/>
      <c r="D53" s="203" t="s">
        <v>47</v>
      </c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5" t="s">
        <v>237</v>
      </c>
      <c r="S53" s="161">
        <v>0.5</v>
      </c>
      <c r="T53" s="161"/>
      <c r="U53" s="161"/>
      <c r="V53" s="161"/>
      <c r="W53" s="161">
        <f t="shared" si="1"/>
        <v>0</v>
      </c>
      <c r="X53" s="161"/>
      <c r="Y53" s="162"/>
      <c r="AA53" s="7"/>
      <c r="AB53" s="7"/>
    </row>
    <row r="54" spans="2:28" ht="13.5" customHeight="1">
      <c r="B54" s="58">
        <v>611</v>
      </c>
      <c r="C54" s="59"/>
      <c r="D54" s="188" t="s">
        <v>75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25" t="s">
        <v>237</v>
      </c>
      <c r="S54" s="161">
        <v>18</v>
      </c>
      <c r="T54" s="161"/>
      <c r="U54" s="161"/>
      <c r="V54" s="161"/>
      <c r="W54" s="161">
        <f t="shared" si="1"/>
        <v>0</v>
      </c>
      <c r="X54" s="161"/>
      <c r="Y54" s="162"/>
      <c r="AA54" s="7"/>
      <c r="AB54" s="7"/>
    </row>
    <row r="55" spans="2:251" ht="13.5" customHeight="1">
      <c r="B55" s="58">
        <v>612</v>
      </c>
      <c r="C55" s="59"/>
      <c r="D55" s="187" t="s">
        <v>248</v>
      </c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30" t="s">
        <v>239</v>
      </c>
      <c r="S55" s="161">
        <v>2</v>
      </c>
      <c r="T55" s="161"/>
      <c r="U55" s="161"/>
      <c r="V55" s="161"/>
      <c r="W55" s="161">
        <f t="shared" si="1"/>
        <v>0</v>
      </c>
      <c r="X55" s="161"/>
      <c r="Y55" s="162"/>
      <c r="Z55" s="6"/>
      <c r="AA55" s="4"/>
      <c r="AB55" s="4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2:251" ht="13.5" customHeight="1">
      <c r="B56" s="58">
        <v>801</v>
      </c>
      <c r="C56" s="59"/>
      <c r="D56" s="195" t="s">
        <v>73</v>
      </c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25" t="s">
        <v>237</v>
      </c>
      <c r="S56" s="161">
        <v>1</v>
      </c>
      <c r="T56" s="161"/>
      <c r="U56" s="161"/>
      <c r="V56" s="161"/>
      <c r="W56" s="161">
        <f t="shared" si="1"/>
        <v>0</v>
      </c>
      <c r="X56" s="161"/>
      <c r="Y56" s="162"/>
      <c r="Z56" s="6"/>
      <c r="AA56" s="4"/>
      <c r="AB56" s="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2:251" ht="13.5" customHeight="1">
      <c r="B57" s="58">
        <v>810</v>
      </c>
      <c r="C57" s="59"/>
      <c r="D57" s="68" t="s">
        <v>80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25" t="s">
        <v>237</v>
      </c>
      <c r="S57" s="161">
        <v>10</v>
      </c>
      <c r="T57" s="161"/>
      <c r="U57" s="161"/>
      <c r="V57" s="161"/>
      <c r="W57" s="161">
        <f t="shared" si="1"/>
        <v>0</v>
      </c>
      <c r="X57" s="161"/>
      <c r="Y57" s="162"/>
      <c r="Z57" s="6"/>
      <c r="AA57" s="4"/>
      <c r="AB57" s="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2:251" ht="13.5" customHeight="1">
      <c r="B58" s="58">
        <v>811</v>
      </c>
      <c r="C58" s="59"/>
      <c r="D58" s="187" t="s">
        <v>250</v>
      </c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30" t="s">
        <v>249</v>
      </c>
      <c r="S58" s="161">
        <v>40</v>
      </c>
      <c r="T58" s="161"/>
      <c r="U58" s="161"/>
      <c r="V58" s="161"/>
      <c r="W58" s="161">
        <f t="shared" si="1"/>
        <v>0</v>
      </c>
      <c r="X58" s="161"/>
      <c r="Y58" s="162"/>
      <c r="Z58" s="6"/>
      <c r="AA58" s="4"/>
      <c r="AB58" s="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2:251" ht="13.5" customHeight="1">
      <c r="B59" s="58">
        <v>812</v>
      </c>
      <c r="C59" s="59"/>
      <c r="D59" s="187" t="s">
        <v>289</v>
      </c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30" t="s">
        <v>249</v>
      </c>
      <c r="S59" s="161">
        <v>29</v>
      </c>
      <c r="T59" s="161"/>
      <c r="U59" s="161"/>
      <c r="V59" s="161"/>
      <c r="W59" s="161">
        <f t="shared" si="1"/>
        <v>0</v>
      </c>
      <c r="X59" s="161"/>
      <c r="Y59" s="162"/>
      <c r="Z59" s="6"/>
      <c r="AA59" s="4"/>
      <c r="AB59" s="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2:251" ht="13.5" customHeight="1">
      <c r="B60" s="58">
        <v>821</v>
      </c>
      <c r="C60" s="59"/>
      <c r="D60" s="203" t="s">
        <v>74</v>
      </c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5" t="s">
        <v>237</v>
      </c>
      <c r="S60" s="161">
        <v>40</v>
      </c>
      <c r="T60" s="161"/>
      <c r="U60" s="161"/>
      <c r="V60" s="161"/>
      <c r="W60" s="161">
        <f t="shared" si="1"/>
        <v>0</v>
      </c>
      <c r="X60" s="161"/>
      <c r="Y60" s="162"/>
      <c r="Z60" s="6"/>
      <c r="AA60" s="4"/>
      <c r="AB60" s="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2:251" ht="13.5" customHeight="1">
      <c r="B61" s="58">
        <v>822</v>
      </c>
      <c r="C61" s="59"/>
      <c r="D61" s="203" t="s">
        <v>287</v>
      </c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5" t="s">
        <v>237</v>
      </c>
      <c r="S61" s="161">
        <v>50</v>
      </c>
      <c r="T61" s="161"/>
      <c r="U61" s="161"/>
      <c r="V61" s="161"/>
      <c r="W61" s="161">
        <f t="shared" si="1"/>
        <v>0</v>
      </c>
      <c r="X61" s="161"/>
      <c r="Y61" s="162"/>
      <c r="Z61" s="6"/>
      <c r="AA61" s="4"/>
      <c r="AB61" s="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2:251" ht="13.5" customHeight="1">
      <c r="B62" s="84">
        <v>236</v>
      </c>
      <c r="C62" s="85"/>
      <c r="D62" s="189" t="s">
        <v>299</v>
      </c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25" t="s">
        <v>238</v>
      </c>
      <c r="S62" s="161">
        <v>20</v>
      </c>
      <c r="T62" s="161"/>
      <c r="U62" s="161"/>
      <c r="V62" s="161"/>
      <c r="W62" s="161">
        <f>S62*U62</f>
        <v>0</v>
      </c>
      <c r="X62" s="161"/>
      <c r="Y62" s="162"/>
      <c r="Z62" s="6"/>
      <c r="AA62" s="4"/>
      <c r="AB62" s="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2:251" s="3" customFormat="1" ht="13.5" customHeight="1" thickBot="1">
      <c r="B63" s="221">
        <v>813</v>
      </c>
      <c r="C63" s="222"/>
      <c r="D63" s="192" t="s">
        <v>288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29" t="s">
        <v>238</v>
      </c>
      <c r="S63" s="158">
        <v>33</v>
      </c>
      <c r="T63" s="158"/>
      <c r="U63" s="158"/>
      <c r="V63" s="158"/>
      <c r="W63" s="158">
        <f>S63*U63</f>
        <v>0</v>
      </c>
      <c r="X63" s="158"/>
      <c r="Y63" s="159"/>
      <c r="Z63" s="6"/>
      <c r="AA63" s="4"/>
      <c r="AB63" s="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2:28" ht="14.25" customHeight="1" thickBot="1">
      <c r="B64" s="56"/>
      <c r="C64" s="231" t="s">
        <v>105</v>
      </c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2"/>
      <c r="R64" s="130" t="s">
        <v>87</v>
      </c>
      <c r="S64" s="131"/>
      <c r="T64" s="131"/>
      <c r="U64" s="131"/>
      <c r="V64" s="132"/>
      <c r="W64" s="106">
        <f>SUM(W10:Y62)</f>
        <v>0</v>
      </c>
      <c r="X64" s="106"/>
      <c r="Y64" s="107"/>
      <c r="AA64" s="7"/>
      <c r="AB64" s="7"/>
    </row>
    <row r="65" spans="2:28" ht="14.25" customHeight="1" thickBot="1">
      <c r="B65" s="56"/>
      <c r="C65" s="231" t="s">
        <v>284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2"/>
      <c r="R65" s="102" t="s">
        <v>309</v>
      </c>
      <c r="S65" s="103"/>
      <c r="T65" s="103"/>
      <c r="U65" s="103"/>
      <c r="V65" s="104"/>
      <c r="W65" s="103">
        <f>W64*0.22</f>
        <v>0</v>
      </c>
      <c r="X65" s="103"/>
      <c r="Y65" s="104"/>
      <c r="AA65" s="7"/>
      <c r="AB65" s="7"/>
    </row>
    <row r="66" spans="2:25" ht="15" customHeight="1" thickBot="1">
      <c r="B66" s="57" t="s">
        <v>104</v>
      </c>
      <c r="C66" s="233" t="s">
        <v>285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4"/>
      <c r="R66" s="105" t="s">
        <v>88</v>
      </c>
      <c r="S66" s="106"/>
      <c r="T66" s="106"/>
      <c r="U66" s="106"/>
      <c r="V66" s="107"/>
      <c r="W66" s="103">
        <f>SUM(W64:Y65)</f>
        <v>0</v>
      </c>
      <c r="X66" s="103"/>
      <c r="Y66" s="104"/>
    </row>
    <row r="67" spans="2:25" ht="12" customHeight="1">
      <c r="B67" s="142" t="s">
        <v>90</v>
      </c>
      <c r="C67" s="224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225"/>
      <c r="R67" s="123" t="s">
        <v>89</v>
      </c>
      <c r="S67" s="123"/>
      <c r="T67" s="138"/>
      <c r="U67" s="138"/>
      <c r="V67" s="139"/>
      <c r="W67" s="112">
        <v>1</v>
      </c>
      <c r="X67" s="113"/>
      <c r="Y67" s="114"/>
    </row>
    <row r="68" spans="2:25" ht="12.75" customHeight="1" thickBot="1">
      <c r="B68" s="143"/>
      <c r="C68" s="226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227"/>
      <c r="R68" s="124"/>
      <c r="S68" s="124"/>
      <c r="T68" s="140"/>
      <c r="U68" s="140"/>
      <c r="V68" s="141"/>
      <c r="W68" s="115"/>
      <c r="X68" s="116"/>
      <c r="Y68" s="117"/>
    </row>
    <row r="69" spans="2:25" ht="12.75" customHeight="1">
      <c r="B69" s="312"/>
      <c r="C69" s="312"/>
      <c r="D69" s="312"/>
      <c r="E69" s="312"/>
      <c r="F69" s="312"/>
      <c r="G69" s="312"/>
      <c r="H69" s="312"/>
      <c r="Q69" s="8" t="s">
        <v>86</v>
      </c>
      <c r="R69" s="118"/>
      <c r="S69" s="118"/>
      <c r="T69" s="118"/>
      <c r="U69" s="118"/>
      <c r="V69" s="118"/>
      <c r="W69" s="118"/>
      <c r="X69" s="118"/>
      <c r="Y69" s="118"/>
    </row>
    <row r="70" spans="2:25" ht="12.75" customHeight="1">
      <c r="B70" s="312"/>
      <c r="C70" s="312"/>
      <c r="D70" s="312"/>
      <c r="E70" s="312"/>
      <c r="F70" s="312"/>
      <c r="G70" s="312"/>
      <c r="H70" s="312"/>
      <c r="I70" s="26"/>
      <c r="J70" s="26"/>
      <c r="K70" s="26"/>
      <c r="L70" s="26"/>
      <c r="M70" s="26"/>
      <c r="N70" s="26"/>
      <c r="O70" s="26"/>
      <c r="P70" s="26"/>
      <c r="Q70" s="45" t="s">
        <v>280</v>
      </c>
      <c r="R70" s="118"/>
      <c r="S70" s="118"/>
      <c r="T70" s="118"/>
      <c r="U70" s="118"/>
      <c r="V70" s="118"/>
      <c r="W70" s="118"/>
      <c r="X70" s="118"/>
      <c r="Y70" s="118"/>
    </row>
    <row r="71" spans="2:25" ht="12.75" customHeight="1">
      <c r="B71" s="312"/>
      <c r="C71" s="312"/>
      <c r="D71" s="312"/>
      <c r="E71" s="312"/>
      <c r="F71" s="312"/>
      <c r="G71" s="312"/>
      <c r="H71" s="312"/>
      <c r="I71" s="26"/>
      <c r="J71" s="26"/>
      <c r="K71" s="26"/>
      <c r="L71" s="26"/>
      <c r="M71" s="26"/>
      <c r="N71" s="26"/>
      <c r="O71" s="26"/>
      <c r="P71" s="26"/>
      <c r="Q71" s="46" t="s">
        <v>281</v>
      </c>
      <c r="R71" s="118"/>
      <c r="S71" s="118"/>
      <c r="T71" s="118"/>
      <c r="U71" s="118"/>
      <c r="V71" s="118"/>
      <c r="W71" s="118"/>
      <c r="X71" s="118"/>
      <c r="Y71" s="118"/>
    </row>
    <row r="72" spans="2:25" ht="12.75" customHeight="1">
      <c r="B72" s="312"/>
      <c r="C72" s="312"/>
      <c r="D72" s="312"/>
      <c r="E72" s="312"/>
      <c r="F72" s="312"/>
      <c r="G72" s="312"/>
      <c r="H72" s="312"/>
      <c r="I72" s="26"/>
      <c r="J72" s="26"/>
      <c r="K72" s="26"/>
      <c r="L72" s="26"/>
      <c r="M72" s="26"/>
      <c r="N72" s="26"/>
      <c r="O72" s="26"/>
      <c r="P72" s="26"/>
      <c r="Q72" s="8" t="s">
        <v>269</v>
      </c>
      <c r="R72" s="118"/>
      <c r="S72" s="118"/>
      <c r="T72" s="118"/>
      <c r="U72" s="118"/>
      <c r="V72" s="118"/>
      <c r="W72" s="118"/>
      <c r="X72" s="118"/>
      <c r="Y72" s="118"/>
    </row>
    <row r="73" spans="2:25" ht="30.75" thickBot="1">
      <c r="B73" s="268">
        <v>2</v>
      </c>
      <c r="C73" s="268"/>
      <c r="D73" s="157" t="s">
        <v>99</v>
      </c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19"/>
      <c r="S73" s="119"/>
      <c r="T73" s="119"/>
      <c r="U73" s="119"/>
      <c r="V73" s="119"/>
      <c r="W73" s="119"/>
      <c r="X73" s="119"/>
      <c r="Y73" s="119"/>
    </row>
    <row r="74" spans="2:25" s="10" customFormat="1" ht="18.75" thickBot="1">
      <c r="B74" s="182" t="s">
        <v>85</v>
      </c>
      <c r="C74" s="183"/>
      <c r="D74" s="254">
        <f>D6</f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5"/>
      <c r="R74" s="123" t="s">
        <v>232</v>
      </c>
      <c r="S74" s="123"/>
      <c r="T74" s="123"/>
      <c r="U74" s="110">
        <f>U6</f>
        <v>0</v>
      </c>
      <c r="V74" s="110"/>
      <c r="W74" s="110"/>
      <c r="X74" s="110"/>
      <c r="Y74" s="111"/>
    </row>
    <row r="75" spans="2:25" s="10" customFormat="1" ht="18.75" thickBot="1">
      <c r="B75" s="256" t="s">
        <v>83</v>
      </c>
      <c r="C75" s="257"/>
      <c r="D75" s="165">
        <f>D7</f>
        <v>0</v>
      </c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6"/>
      <c r="R75" s="123" t="s">
        <v>84</v>
      </c>
      <c r="S75" s="123"/>
      <c r="T75" s="123"/>
      <c r="U75" s="110">
        <f>U7</f>
        <v>0</v>
      </c>
      <c r="V75" s="110"/>
      <c r="W75" s="110"/>
      <c r="X75" s="110"/>
      <c r="Y75" s="111"/>
    </row>
    <row r="76" spans="2:25" s="35" customFormat="1" ht="13.5">
      <c r="B76" s="88" t="s">
        <v>82</v>
      </c>
      <c r="C76" s="89"/>
      <c r="D76" s="92" t="s">
        <v>234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 t="s">
        <v>233</v>
      </c>
      <c r="S76" s="95" t="s">
        <v>235</v>
      </c>
      <c r="T76" s="95"/>
      <c r="U76" s="96" t="s">
        <v>208</v>
      </c>
      <c r="V76" s="96"/>
      <c r="W76" s="98" t="s">
        <v>108</v>
      </c>
      <c r="X76" s="98"/>
      <c r="Y76" s="99"/>
    </row>
    <row r="77" spans="2:25" s="35" customFormat="1" ht="15" customHeight="1">
      <c r="B77" s="90"/>
      <c r="C77" s="91"/>
      <c r="D77" s="173" t="s">
        <v>13</v>
      </c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94"/>
      <c r="S77" s="213" t="s">
        <v>236</v>
      </c>
      <c r="T77" s="213"/>
      <c r="U77" s="97"/>
      <c r="V77" s="97"/>
      <c r="W77" s="100"/>
      <c r="X77" s="100"/>
      <c r="Y77" s="101"/>
    </row>
    <row r="78" spans="2:25" ht="14.25" customHeight="1">
      <c r="B78" s="58">
        <v>300</v>
      </c>
      <c r="C78" s="59"/>
      <c r="D78" s="60" t="s">
        <v>14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25" t="s">
        <v>237</v>
      </c>
      <c r="S78" s="61">
        <v>5</v>
      </c>
      <c r="T78" s="61"/>
      <c r="U78" s="61"/>
      <c r="V78" s="61"/>
      <c r="W78" s="61">
        <f aca="true" t="shared" si="2" ref="W78:W83">S78*U78</f>
        <v>0</v>
      </c>
      <c r="X78" s="61"/>
      <c r="Y78" s="62"/>
    </row>
    <row r="79" spans="2:25" ht="14.25" customHeight="1">
      <c r="B79" s="58" t="s">
        <v>178</v>
      </c>
      <c r="C79" s="59"/>
      <c r="D79" s="186" t="s">
        <v>15</v>
      </c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25" t="s">
        <v>237</v>
      </c>
      <c r="S79" s="61">
        <v>12</v>
      </c>
      <c r="T79" s="61"/>
      <c r="U79" s="61"/>
      <c r="V79" s="61"/>
      <c r="W79" s="61">
        <f t="shared" si="2"/>
        <v>0</v>
      </c>
      <c r="X79" s="61"/>
      <c r="Y79" s="62"/>
    </row>
    <row r="80" spans="2:25" ht="14.25" customHeight="1">
      <c r="B80" s="58">
        <v>306</v>
      </c>
      <c r="C80" s="59"/>
      <c r="D80" s="60" t="s">
        <v>16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25" t="s">
        <v>237</v>
      </c>
      <c r="S80" s="61">
        <v>18</v>
      </c>
      <c r="T80" s="61"/>
      <c r="U80" s="61"/>
      <c r="V80" s="61"/>
      <c r="W80" s="61">
        <f t="shared" si="2"/>
        <v>0</v>
      </c>
      <c r="X80" s="61"/>
      <c r="Y80" s="62"/>
    </row>
    <row r="81" spans="2:25" ht="14.25" customHeight="1">
      <c r="B81" s="58">
        <v>310</v>
      </c>
      <c r="C81" s="59"/>
      <c r="D81" s="60" t="s">
        <v>17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25" t="s">
        <v>237</v>
      </c>
      <c r="S81" s="61">
        <v>15</v>
      </c>
      <c r="T81" s="61"/>
      <c r="U81" s="61"/>
      <c r="V81" s="61"/>
      <c r="W81" s="61">
        <f t="shared" si="2"/>
        <v>0</v>
      </c>
      <c r="X81" s="61"/>
      <c r="Y81" s="62"/>
    </row>
    <row r="82" spans="2:25" ht="14.25" customHeight="1">
      <c r="B82" s="58">
        <v>311</v>
      </c>
      <c r="C82" s="59"/>
      <c r="D82" s="60" t="s">
        <v>18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25" t="s">
        <v>237</v>
      </c>
      <c r="S82" s="61">
        <v>20</v>
      </c>
      <c r="T82" s="61"/>
      <c r="U82" s="61"/>
      <c r="V82" s="61"/>
      <c r="W82" s="61">
        <f t="shared" si="2"/>
        <v>0</v>
      </c>
      <c r="X82" s="61"/>
      <c r="Y82" s="62"/>
    </row>
    <row r="83" spans="2:251" ht="14.25" customHeight="1">
      <c r="B83" s="58" t="s">
        <v>179</v>
      </c>
      <c r="C83" s="59"/>
      <c r="D83" s="60" t="s">
        <v>19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25" t="s">
        <v>237</v>
      </c>
      <c r="S83" s="61">
        <v>25</v>
      </c>
      <c r="T83" s="61"/>
      <c r="U83" s="61"/>
      <c r="V83" s="61"/>
      <c r="W83" s="61">
        <f t="shared" si="2"/>
        <v>0</v>
      </c>
      <c r="X83" s="61"/>
      <c r="Y83" s="62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2:25" ht="14.25" customHeight="1">
      <c r="B84" s="58">
        <v>313</v>
      </c>
      <c r="C84" s="59"/>
      <c r="D84" s="60" t="s">
        <v>20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25" t="s">
        <v>237</v>
      </c>
      <c r="S84" s="61">
        <v>18</v>
      </c>
      <c r="T84" s="61"/>
      <c r="U84" s="61"/>
      <c r="V84" s="61"/>
      <c r="W84" s="61">
        <f aca="true" t="shared" si="3" ref="W84:W100">S84*U84</f>
        <v>0</v>
      </c>
      <c r="X84" s="61"/>
      <c r="Y84" s="62"/>
    </row>
    <row r="85" spans="2:25" ht="14.25" customHeight="1">
      <c r="B85" s="58">
        <v>314</v>
      </c>
      <c r="C85" s="59"/>
      <c r="D85" s="60" t="s">
        <v>21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25" t="s">
        <v>237</v>
      </c>
      <c r="S85" s="61">
        <v>22</v>
      </c>
      <c r="T85" s="61"/>
      <c r="U85" s="61"/>
      <c r="V85" s="61"/>
      <c r="W85" s="61">
        <f t="shared" si="3"/>
        <v>0</v>
      </c>
      <c r="X85" s="61"/>
      <c r="Y85" s="62"/>
    </row>
    <row r="86" spans="2:25" ht="14.25" customHeight="1">
      <c r="B86" s="58">
        <v>315</v>
      </c>
      <c r="C86" s="59"/>
      <c r="D86" s="60" t="s">
        <v>22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25" t="s">
        <v>237</v>
      </c>
      <c r="S86" s="61">
        <v>18</v>
      </c>
      <c r="T86" s="61"/>
      <c r="U86" s="61"/>
      <c r="V86" s="61"/>
      <c r="W86" s="61">
        <f t="shared" si="3"/>
        <v>0</v>
      </c>
      <c r="X86" s="61"/>
      <c r="Y86" s="62"/>
    </row>
    <row r="87" spans="2:25" ht="14.25" customHeight="1">
      <c r="B87" s="84">
        <v>317</v>
      </c>
      <c r="C87" s="85"/>
      <c r="D87" s="195" t="s">
        <v>136</v>
      </c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25" t="s">
        <v>237</v>
      </c>
      <c r="S87" s="61">
        <v>24</v>
      </c>
      <c r="T87" s="61"/>
      <c r="U87" s="61"/>
      <c r="V87" s="61"/>
      <c r="W87" s="61">
        <f t="shared" si="3"/>
        <v>0</v>
      </c>
      <c r="X87" s="61"/>
      <c r="Y87" s="62"/>
    </row>
    <row r="88" spans="2:25" ht="14.25" customHeight="1">
      <c r="B88" s="58">
        <v>316</v>
      </c>
      <c r="C88" s="59"/>
      <c r="D88" s="186" t="s">
        <v>131</v>
      </c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25" t="s">
        <v>237</v>
      </c>
      <c r="S88" s="61">
        <v>30</v>
      </c>
      <c r="T88" s="61"/>
      <c r="U88" s="61"/>
      <c r="V88" s="61"/>
      <c r="W88" s="61">
        <f t="shared" si="3"/>
        <v>0</v>
      </c>
      <c r="X88" s="61"/>
      <c r="Y88" s="62"/>
    </row>
    <row r="89" spans="2:25" ht="14.25" customHeight="1">
      <c r="B89" s="58">
        <v>318</v>
      </c>
      <c r="C89" s="59"/>
      <c r="D89" s="186" t="s">
        <v>23</v>
      </c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25" t="s">
        <v>237</v>
      </c>
      <c r="S89" s="61">
        <v>35</v>
      </c>
      <c r="T89" s="61"/>
      <c r="U89" s="61"/>
      <c r="V89" s="61"/>
      <c r="W89" s="61">
        <f t="shared" si="3"/>
        <v>0</v>
      </c>
      <c r="X89" s="61"/>
      <c r="Y89" s="62"/>
    </row>
    <row r="90" spans="2:25" ht="14.25" customHeight="1">
      <c r="B90" s="58">
        <v>319</v>
      </c>
      <c r="C90" s="59"/>
      <c r="D90" s="186" t="s">
        <v>24</v>
      </c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25" t="s">
        <v>237</v>
      </c>
      <c r="S90" s="61">
        <v>41</v>
      </c>
      <c r="T90" s="61"/>
      <c r="U90" s="61"/>
      <c r="V90" s="61"/>
      <c r="W90" s="61">
        <f t="shared" si="3"/>
        <v>0</v>
      </c>
      <c r="X90" s="61"/>
      <c r="Y90" s="62"/>
    </row>
    <row r="91" spans="2:25" ht="14.25" customHeight="1">
      <c r="B91" s="58">
        <v>320</v>
      </c>
      <c r="C91" s="59"/>
      <c r="D91" s="60" t="s">
        <v>25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25" t="s">
        <v>237</v>
      </c>
      <c r="S91" s="61">
        <v>35</v>
      </c>
      <c r="T91" s="61"/>
      <c r="U91" s="61"/>
      <c r="V91" s="61"/>
      <c r="W91" s="61">
        <f t="shared" si="3"/>
        <v>0</v>
      </c>
      <c r="X91" s="61"/>
      <c r="Y91" s="62"/>
    </row>
    <row r="92" spans="2:25" ht="14.25" customHeight="1">
      <c r="B92" s="58">
        <v>321</v>
      </c>
      <c r="C92" s="59"/>
      <c r="D92" s="60" t="s">
        <v>26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25" t="s">
        <v>237</v>
      </c>
      <c r="S92" s="61">
        <v>37</v>
      </c>
      <c r="T92" s="61"/>
      <c r="U92" s="61"/>
      <c r="V92" s="61"/>
      <c r="W92" s="61">
        <f t="shared" si="3"/>
        <v>0</v>
      </c>
      <c r="X92" s="61"/>
      <c r="Y92" s="62"/>
    </row>
    <row r="93" spans="2:25" ht="14.25" customHeight="1">
      <c r="B93" s="58">
        <v>322</v>
      </c>
      <c r="C93" s="59"/>
      <c r="D93" s="186" t="s">
        <v>118</v>
      </c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25" t="s">
        <v>237</v>
      </c>
      <c r="S93" s="61">
        <v>39</v>
      </c>
      <c r="T93" s="61"/>
      <c r="U93" s="61"/>
      <c r="V93" s="61"/>
      <c r="W93" s="61">
        <f t="shared" si="3"/>
        <v>0</v>
      </c>
      <c r="X93" s="61"/>
      <c r="Y93" s="62"/>
    </row>
    <row r="94" spans="2:25" ht="14.25" customHeight="1">
      <c r="B94" s="84">
        <v>323</v>
      </c>
      <c r="C94" s="85"/>
      <c r="D94" s="186" t="s">
        <v>119</v>
      </c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25" t="s">
        <v>237</v>
      </c>
      <c r="S94" s="61">
        <v>43</v>
      </c>
      <c r="T94" s="61"/>
      <c r="U94" s="61"/>
      <c r="V94" s="61"/>
      <c r="W94" s="61">
        <f t="shared" si="3"/>
        <v>0</v>
      </c>
      <c r="X94" s="61"/>
      <c r="Y94" s="62"/>
    </row>
    <row r="95" spans="2:25" ht="14.25" customHeight="1">
      <c r="B95" s="84">
        <v>328</v>
      </c>
      <c r="C95" s="85"/>
      <c r="D95" s="186" t="s">
        <v>27</v>
      </c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25" t="s">
        <v>237</v>
      </c>
      <c r="S95" s="61">
        <v>43</v>
      </c>
      <c r="T95" s="61"/>
      <c r="U95" s="61"/>
      <c r="V95" s="61"/>
      <c r="W95" s="61">
        <f t="shared" si="3"/>
        <v>0</v>
      </c>
      <c r="X95" s="61"/>
      <c r="Y95" s="62"/>
    </row>
    <row r="96" spans="2:25" ht="14.25" customHeight="1">
      <c r="B96" s="58">
        <v>327</v>
      </c>
      <c r="C96" s="59"/>
      <c r="D96" s="186" t="s">
        <v>28</v>
      </c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25" t="s">
        <v>237</v>
      </c>
      <c r="S96" s="61">
        <v>53</v>
      </c>
      <c r="T96" s="61"/>
      <c r="U96" s="61"/>
      <c r="V96" s="61"/>
      <c r="W96" s="61">
        <f t="shared" si="3"/>
        <v>0</v>
      </c>
      <c r="X96" s="61"/>
      <c r="Y96" s="62"/>
    </row>
    <row r="97" spans="2:25" ht="14.25" customHeight="1">
      <c r="B97" s="58">
        <v>324</v>
      </c>
      <c r="C97" s="59"/>
      <c r="D97" s="60" t="s">
        <v>252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25" t="s">
        <v>237</v>
      </c>
      <c r="S97" s="61">
        <v>7</v>
      </c>
      <c r="T97" s="61"/>
      <c r="U97" s="61"/>
      <c r="V97" s="61"/>
      <c r="W97" s="61">
        <f t="shared" si="3"/>
        <v>0</v>
      </c>
      <c r="X97" s="61"/>
      <c r="Y97" s="62"/>
    </row>
    <row r="98" spans="2:25" ht="14.25" customHeight="1">
      <c r="B98" s="58">
        <v>325</v>
      </c>
      <c r="C98" s="59"/>
      <c r="D98" s="186" t="s">
        <v>253</v>
      </c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25" t="s">
        <v>237</v>
      </c>
      <c r="S98" s="61">
        <v>11</v>
      </c>
      <c r="T98" s="61"/>
      <c r="U98" s="61"/>
      <c r="V98" s="61"/>
      <c r="W98" s="61">
        <f t="shared" si="3"/>
        <v>0</v>
      </c>
      <c r="X98" s="61"/>
      <c r="Y98" s="62"/>
    </row>
    <row r="99" spans="2:25" ht="14.25" customHeight="1">
      <c r="B99" s="58">
        <v>326</v>
      </c>
      <c r="C99" s="59"/>
      <c r="D99" s="186" t="s">
        <v>29</v>
      </c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25" t="s">
        <v>237</v>
      </c>
      <c r="S99" s="61">
        <v>30</v>
      </c>
      <c r="T99" s="61"/>
      <c r="U99" s="61"/>
      <c r="V99" s="61"/>
      <c r="W99" s="61">
        <f t="shared" si="3"/>
        <v>0</v>
      </c>
      <c r="X99" s="61"/>
      <c r="Y99" s="62"/>
    </row>
    <row r="100" spans="2:25" ht="14.25" customHeight="1">
      <c r="B100" s="58">
        <v>329</v>
      </c>
      <c r="C100" s="59"/>
      <c r="D100" s="186" t="s">
        <v>30</v>
      </c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25" t="s">
        <v>237</v>
      </c>
      <c r="S100" s="61">
        <v>27</v>
      </c>
      <c r="T100" s="61"/>
      <c r="U100" s="61"/>
      <c r="V100" s="61"/>
      <c r="W100" s="61">
        <f t="shared" si="3"/>
        <v>0</v>
      </c>
      <c r="X100" s="61"/>
      <c r="Y100" s="62"/>
    </row>
    <row r="101" spans="2:25" ht="14.25" customHeight="1">
      <c r="B101" s="58">
        <v>330</v>
      </c>
      <c r="C101" s="59"/>
      <c r="D101" s="60" t="s">
        <v>163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25" t="s">
        <v>237</v>
      </c>
      <c r="S101" s="61">
        <v>12</v>
      </c>
      <c r="T101" s="61"/>
      <c r="U101" s="61"/>
      <c r="V101" s="61"/>
      <c r="W101" s="61">
        <f aca="true" t="shared" si="4" ref="W101:W106">S101*U101</f>
        <v>0</v>
      </c>
      <c r="X101" s="61"/>
      <c r="Y101" s="62"/>
    </row>
    <row r="102" spans="2:25" ht="14.25" customHeight="1">
      <c r="B102" s="58">
        <v>333</v>
      </c>
      <c r="C102" s="59"/>
      <c r="D102" s="60" t="s">
        <v>137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25" t="s">
        <v>237</v>
      </c>
      <c r="S102" s="61">
        <v>36</v>
      </c>
      <c r="T102" s="61"/>
      <c r="U102" s="61"/>
      <c r="V102" s="61"/>
      <c r="W102" s="61">
        <f t="shared" si="4"/>
        <v>0</v>
      </c>
      <c r="X102" s="61"/>
      <c r="Y102" s="62"/>
    </row>
    <row r="103" spans="2:25" ht="14.25" customHeight="1">
      <c r="B103" s="58">
        <v>331</v>
      </c>
      <c r="C103" s="59"/>
      <c r="D103" s="60" t="s">
        <v>31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25" t="s">
        <v>237</v>
      </c>
      <c r="S103" s="61">
        <v>12</v>
      </c>
      <c r="T103" s="61"/>
      <c r="U103" s="61"/>
      <c r="V103" s="61"/>
      <c r="W103" s="61">
        <f t="shared" si="4"/>
        <v>0</v>
      </c>
      <c r="X103" s="61"/>
      <c r="Y103" s="62"/>
    </row>
    <row r="104" spans="2:25" ht="14.25" customHeight="1">
      <c r="B104" s="58">
        <v>332</v>
      </c>
      <c r="C104" s="59"/>
      <c r="D104" s="60" t="s">
        <v>32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25" t="s">
        <v>237</v>
      </c>
      <c r="S104" s="61">
        <v>20</v>
      </c>
      <c r="T104" s="61"/>
      <c r="U104" s="61"/>
      <c r="V104" s="61"/>
      <c r="W104" s="61">
        <f t="shared" si="4"/>
        <v>0</v>
      </c>
      <c r="X104" s="61"/>
      <c r="Y104" s="62"/>
    </row>
    <row r="105" spans="2:25" ht="14.25" customHeight="1">
      <c r="B105" s="58">
        <v>340</v>
      </c>
      <c r="C105" s="59"/>
      <c r="D105" s="60" t="s">
        <v>33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25" t="s">
        <v>237</v>
      </c>
      <c r="S105" s="61">
        <v>27</v>
      </c>
      <c r="T105" s="61"/>
      <c r="U105" s="61"/>
      <c r="V105" s="61"/>
      <c r="W105" s="61">
        <f t="shared" si="4"/>
        <v>0</v>
      </c>
      <c r="X105" s="61"/>
      <c r="Y105" s="62"/>
    </row>
    <row r="106" spans="2:251" ht="14.25" customHeight="1">
      <c r="B106" s="58">
        <v>342</v>
      </c>
      <c r="C106" s="59"/>
      <c r="D106" s="186" t="s">
        <v>34</v>
      </c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25" t="s">
        <v>237</v>
      </c>
      <c r="S106" s="61">
        <v>32</v>
      </c>
      <c r="T106" s="61"/>
      <c r="U106" s="61"/>
      <c r="V106" s="61"/>
      <c r="W106" s="61">
        <f t="shared" si="4"/>
        <v>0</v>
      </c>
      <c r="X106" s="61"/>
      <c r="Y106" s="62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2:25" ht="14.25" customHeight="1">
      <c r="B107" s="58" t="s">
        <v>35</v>
      </c>
      <c r="C107" s="59"/>
      <c r="D107" s="186" t="s">
        <v>36</v>
      </c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25" t="s">
        <v>237</v>
      </c>
      <c r="S107" s="61">
        <v>23</v>
      </c>
      <c r="T107" s="61"/>
      <c r="U107" s="61"/>
      <c r="V107" s="61"/>
      <c r="W107" s="61">
        <f aca="true" t="shared" si="5" ref="W107:W124">S107*U107</f>
        <v>0</v>
      </c>
      <c r="X107" s="61"/>
      <c r="Y107" s="62"/>
    </row>
    <row r="108" spans="2:25" ht="14.25" customHeight="1">
      <c r="B108" s="58" t="s">
        <v>37</v>
      </c>
      <c r="C108" s="59"/>
      <c r="D108" s="186" t="s">
        <v>38</v>
      </c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25" t="s">
        <v>237</v>
      </c>
      <c r="S108" s="61">
        <v>23</v>
      </c>
      <c r="T108" s="61"/>
      <c r="U108" s="61"/>
      <c r="V108" s="61"/>
      <c r="W108" s="61">
        <f t="shared" si="5"/>
        <v>0</v>
      </c>
      <c r="X108" s="61"/>
      <c r="Y108" s="62"/>
    </row>
    <row r="109" spans="2:25" ht="14.25" customHeight="1">
      <c r="B109" s="58" t="s">
        <v>39</v>
      </c>
      <c r="C109" s="59"/>
      <c r="D109" s="186" t="s">
        <v>40</v>
      </c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25" t="s">
        <v>237</v>
      </c>
      <c r="S109" s="61">
        <v>23</v>
      </c>
      <c r="T109" s="61"/>
      <c r="U109" s="61"/>
      <c r="V109" s="61"/>
      <c r="W109" s="61">
        <f t="shared" si="5"/>
        <v>0</v>
      </c>
      <c r="X109" s="61"/>
      <c r="Y109" s="62"/>
    </row>
    <row r="110" spans="2:25" ht="14.25" customHeight="1">
      <c r="B110" s="58" t="s">
        <v>41</v>
      </c>
      <c r="C110" s="59"/>
      <c r="D110" s="195" t="s">
        <v>42</v>
      </c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25" t="s">
        <v>237</v>
      </c>
      <c r="S110" s="61">
        <v>27</v>
      </c>
      <c r="T110" s="61"/>
      <c r="U110" s="61"/>
      <c r="V110" s="61"/>
      <c r="W110" s="61">
        <f t="shared" si="5"/>
        <v>0</v>
      </c>
      <c r="X110" s="61"/>
      <c r="Y110" s="62"/>
    </row>
    <row r="111" spans="2:25" ht="14.25" customHeight="1">
      <c r="B111" s="58" t="s">
        <v>43</v>
      </c>
      <c r="C111" s="59"/>
      <c r="D111" s="195" t="s">
        <v>44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25" t="s">
        <v>237</v>
      </c>
      <c r="S111" s="61">
        <v>27</v>
      </c>
      <c r="T111" s="61"/>
      <c r="U111" s="61"/>
      <c r="V111" s="61"/>
      <c r="W111" s="61">
        <f t="shared" si="5"/>
        <v>0</v>
      </c>
      <c r="X111" s="61"/>
      <c r="Y111" s="62"/>
    </row>
    <row r="112" spans="2:25" ht="14.25" customHeight="1">
      <c r="B112" s="58" t="s">
        <v>45</v>
      </c>
      <c r="C112" s="59"/>
      <c r="D112" s="195" t="s">
        <v>46</v>
      </c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25" t="s">
        <v>237</v>
      </c>
      <c r="S112" s="61">
        <v>27</v>
      </c>
      <c r="T112" s="61"/>
      <c r="U112" s="61"/>
      <c r="V112" s="61"/>
      <c r="W112" s="61">
        <f t="shared" si="5"/>
        <v>0</v>
      </c>
      <c r="X112" s="61"/>
      <c r="Y112" s="62"/>
    </row>
    <row r="113" spans="2:25" ht="14.25" customHeight="1">
      <c r="B113" s="58">
        <v>380</v>
      </c>
      <c r="C113" s="59"/>
      <c r="D113" s="60" t="s">
        <v>50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25" t="s">
        <v>237</v>
      </c>
      <c r="S113" s="61">
        <v>18</v>
      </c>
      <c r="T113" s="61"/>
      <c r="U113" s="61"/>
      <c r="V113" s="61"/>
      <c r="W113" s="61">
        <f t="shared" si="5"/>
        <v>0</v>
      </c>
      <c r="X113" s="61"/>
      <c r="Y113" s="62"/>
    </row>
    <row r="114" spans="2:25" ht="14.25" customHeight="1">
      <c r="B114" s="58">
        <v>381</v>
      </c>
      <c r="C114" s="59"/>
      <c r="D114" s="60" t="s">
        <v>162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25" t="s">
        <v>237</v>
      </c>
      <c r="S114" s="61">
        <v>20</v>
      </c>
      <c r="T114" s="61"/>
      <c r="U114" s="61"/>
      <c r="V114" s="61"/>
      <c r="W114" s="61">
        <f t="shared" si="5"/>
        <v>0</v>
      </c>
      <c r="X114" s="61"/>
      <c r="Y114" s="62"/>
    </row>
    <row r="115" spans="2:251" ht="14.25" customHeight="1">
      <c r="B115" s="58">
        <v>382</v>
      </c>
      <c r="C115" s="59"/>
      <c r="D115" s="186" t="s">
        <v>51</v>
      </c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25" t="s">
        <v>237</v>
      </c>
      <c r="S115" s="61">
        <v>31</v>
      </c>
      <c r="T115" s="61"/>
      <c r="U115" s="61"/>
      <c r="V115" s="61"/>
      <c r="W115" s="61">
        <f t="shared" si="5"/>
        <v>0</v>
      </c>
      <c r="X115" s="61"/>
      <c r="Y115" s="62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2:251" ht="14.25" customHeight="1">
      <c r="B116" s="58">
        <v>383</v>
      </c>
      <c r="C116" s="59"/>
      <c r="D116" s="60" t="s">
        <v>52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25" t="s">
        <v>237</v>
      </c>
      <c r="S116" s="61">
        <v>33</v>
      </c>
      <c r="T116" s="61"/>
      <c r="U116" s="61"/>
      <c r="V116" s="61"/>
      <c r="W116" s="61">
        <f t="shared" si="5"/>
        <v>0</v>
      </c>
      <c r="X116" s="61"/>
      <c r="Y116" s="62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2:25" ht="14.25" customHeight="1">
      <c r="B117" s="58">
        <v>384</v>
      </c>
      <c r="C117" s="59"/>
      <c r="D117" s="186" t="s">
        <v>53</v>
      </c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25" t="s">
        <v>237</v>
      </c>
      <c r="S117" s="61">
        <v>35</v>
      </c>
      <c r="T117" s="61"/>
      <c r="U117" s="61"/>
      <c r="V117" s="61"/>
      <c r="W117" s="61">
        <f t="shared" si="5"/>
        <v>0</v>
      </c>
      <c r="X117" s="61"/>
      <c r="Y117" s="62"/>
    </row>
    <row r="118" spans="2:25" ht="14.25" customHeight="1">
      <c r="B118" s="58">
        <v>385</v>
      </c>
      <c r="C118" s="59"/>
      <c r="D118" s="186" t="s">
        <v>54</v>
      </c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25" t="s">
        <v>237</v>
      </c>
      <c r="S118" s="61">
        <v>33</v>
      </c>
      <c r="T118" s="61"/>
      <c r="U118" s="61"/>
      <c r="V118" s="61"/>
      <c r="W118" s="61">
        <f t="shared" si="5"/>
        <v>0</v>
      </c>
      <c r="X118" s="61"/>
      <c r="Y118" s="62"/>
    </row>
    <row r="119" spans="2:25" ht="14.25" customHeight="1">
      <c r="B119" s="58">
        <v>386</v>
      </c>
      <c r="C119" s="59"/>
      <c r="D119" s="195" t="s">
        <v>116</v>
      </c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25" t="s">
        <v>237</v>
      </c>
      <c r="S119" s="61">
        <v>35</v>
      </c>
      <c r="T119" s="61"/>
      <c r="U119" s="61"/>
      <c r="V119" s="61"/>
      <c r="W119" s="61">
        <f t="shared" si="5"/>
        <v>0</v>
      </c>
      <c r="X119" s="61"/>
      <c r="Y119" s="62"/>
    </row>
    <row r="120" spans="2:25" ht="14.25" customHeight="1">
      <c r="B120" s="58">
        <v>387</v>
      </c>
      <c r="C120" s="59"/>
      <c r="D120" s="195" t="s">
        <v>55</v>
      </c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25" t="s">
        <v>237</v>
      </c>
      <c r="S120" s="61">
        <v>37</v>
      </c>
      <c r="T120" s="61"/>
      <c r="U120" s="61"/>
      <c r="V120" s="61"/>
      <c r="W120" s="61">
        <f t="shared" si="5"/>
        <v>0</v>
      </c>
      <c r="X120" s="61"/>
      <c r="Y120" s="62"/>
    </row>
    <row r="121" spans="2:25" ht="14.25" customHeight="1">
      <c r="B121" s="58">
        <v>388</v>
      </c>
      <c r="C121" s="59"/>
      <c r="D121" s="195" t="s">
        <v>255</v>
      </c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25" t="s">
        <v>238</v>
      </c>
      <c r="S121" s="61">
        <v>19</v>
      </c>
      <c r="T121" s="61"/>
      <c r="U121" s="61"/>
      <c r="V121" s="61"/>
      <c r="W121" s="61">
        <f t="shared" si="5"/>
        <v>0</v>
      </c>
      <c r="X121" s="61"/>
      <c r="Y121" s="62"/>
    </row>
    <row r="122" spans="2:25" ht="14.25" customHeight="1">
      <c r="B122" s="58" t="s">
        <v>164</v>
      </c>
      <c r="C122" s="59"/>
      <c r="D122" s="195" t="s">
        <v>254</v>
      </c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25" t="s">
        <v>238</v>
      </c>
      <c r="S122" s="61">
        <v>19</v>
      </c>
      <c r="T122" s="61"/>
      <c r="U122" s="61"/>
      <c r="V122" s="61"/>
      <c r="W122" s="61">
        <f t="shared" si="5"/>
        <v>0</v>
      </c>
      <c r="X122" s="61"/>
      <c r="Y122" s="62"/>
    </row>
    <row r="123" spans="2:25" ht="14.25" customHeight="1">
      <c r="B123" s="58" t="s">
        <v>165</v>
      </c>
      <c r="C123" s="59"/>
      <c r="D123" s="195" t="s">
        <v>256</v>
      </c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25" t="s">
        <v>238</v>
      </c>
      <c r="S123" s="61">
        <v>19</v>
      </c>
      <c r="T123" s="61"/>
      <c r="U123" s="61"/>
      <c r="V123" s="61"/>
      <c r="W123" s="61">
        <f t="shared" si="5"/>
        <v>0</v>
      </c>
      <c r="X123" s="61"/>
      <c r="Y123" s="62"/>
    </row>
    <row r="124" spans="2:25" ht="14.25" customHeight="1">
      <c r="B124" s="58" t="s">
        <v>166</v>
      </c>
      <c r="C124" s="59"/>
      <c r="D124" s="265" t="s">
        <v>257</v>
      </c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5" t="s">
        <v>238</v>
      </c>
      <c r="S124" s="61">
        <v>19</v>
      </c>
      <c r="T124" s="61"/>
      <c r="U124" s="61"/>
      <c r="V124" s="61"/>
      <c r="W124" s="61">
        <f t="shared" si="5"/>
        <v>0</v>
      </c>
      <c r="X124" s="61"/>
      <c r="Y124" s="62"/>
    </row>
    <row r="125" spans="2:25" ht="14.25" customHeight="1">
      <c r="B125" s="58">
        <v>392</v>
      </c>
      <c r="C125" s="59"/>
      <c r="D125" s="195" t="s">
        <v>132</v>
      </c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25" t="s">
        <v>237</v>
      </c>
      <c r="S125" s="61">
        <v>38</v>
      </c>
      <c r="T125" s="61"/>
      <c r="U125" s="61"/>
      <c r="V125" s="61"/>
      <c r="W125" s="61">
        <f aca="true" t="shared" si="6" ref="W125:W130">S125*U125</f>
        <v>0</v>
      </c>
      <c r="X125" s="61"/>
      <c r="Y125" s="62"/>
    </row>
    <row r="126" spans="2:25" ht="14.25" customHeight="1">
      <c r="B126" s="84">
        <v>393</v>
      </c>
      <c r="C126" s="85"/>
      <c r="D126" s="60" t="s">
        <v>56</v>
      </c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25" t="s">
        <v>237</v>
      </c>
      <c r="S126" s="61">
        <v>55</v>
      </c>
      <c r="T126" s="61"/>
      <c r="U126" s="61"/>
      <c r="V126" s="61"/>
      <c r="W126" s="61">
        <f t="shared" si="6"/>
        <v>0</v>
      </c>
      <c r="X126" s="61"/>
      <c r="Y126" s="62"/>
    </row>
    <row r="127" spans="2:25" ht="14.25" customHeight="1">
      <c r="B127" s="58">
        <v>394</v>
      </c>
      <c r="C127" s="59"/>
      <c r="D127" s="60" t="s">
        <v>57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25" t="s">
        <v>237</v>
      </c>
      <c r="S127" s="61">
        <v>67</v>
      </c>
      <c r="T127" s="61"/>
      <c r="U127" s="61"/>
      <c r="V127" s="61"/>
      <c r="W127" s="61">
        <f t="shared" si="6"/>
        <v>0</v>
      </c>
      <c r="X127" s="61"/>
      <c r="Y127" s="62"/>
    </row>
    <row r="128" spans="2:25" ht="14.25" customHeight="1">
      <c r="B128" s="58">
        <v>395</v>
      </c>
      <c r="C128" s="59"/>
      <c r="D128" s="60" t="s">
        <v>58</v>
      </c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25" t="s">
        <v>237</v>
      </c>
      <c r="S128" s="61">
        <v>88</v>
      </c>
      <c r="T128" s="61"/>
      <c r="U128" s="61"/>
      <c r="V128" s="61"/>
      <c r="W128" s="61">
        <f t="shared" si="6"/>
        <v>0</v>
      </c>
      <c r="X128" s="61"/>
      <c r="Y128" s="62"/>
    </row>
    <row r="129" spans="2:25" ht="14.25" customHeight="1">
      <c r="B129" s="58">
        <v>397</v>
      </c>
      <c r="C129" s="59"/>
      <c r="D129" s="68" t="s">
        <v>59</v>
      </c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25" t="s">
        <v>237</v>
      </c>
      <c r="S129" s="61">
        <v>75</v>
      </c>
      <c r="T129" s="61"/>
      <c r="U129" s="61"/>
      <c r="V129" s="61"/>
      <c r="W129" s="61">
        <f t="shared" si="6"/>
        <v>0</v>
      </c>
      <c r="X129" s="61"/>
      <c r="Y129" s="62"/>
    </row>
    <row r="130" spans="2:25" ht="14.25" customHeight="1">
      <c r="B130" s="58">
        <v>398</v>
      </c>
      <c r="C130" s="59"/>
      <c r="D130" s="60" t="s">
        <v>134</v>
      </c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25" t="s">
        <v>237</v>
      </c>
      <c r="S130" s="61">
        <v>80</v>
      </c>
      <c r="T130" s="61"/>
      <c r="U130" s="61"/>
      <c r="V130" s="61"/>
      <c r="W130" s="61">
        <f t="shared" si="6"/>
        <v>0</v>
      </c>
      <c r="X130" s="61"/>
      <c r="Y130" s="62"/>
    </row>
    <row r="131" spans="2:25" ht="14.25" customHeight="1" thickBot="1">
      <c r="B131" s="315">
        <v>399</v>
      </c>
      <c r="C131" s="316"/>
      <c r="D131" s="260" t="s">
        <v>135</v>
      </c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9" t="s">
        <v>237</v>
      </c>
      <c r="S131" s="108">
        <v>105</v>
      </c>
      <c r="T131" s="108"/>
      <c r="U131" s="108"/>
      <c r="V131" s="108"/>
      <c r="W131" s="108">
        <f>S131*U131</f>
        <v>0</v>
      </c>
      <c r="X131" s="108"/>
      <c r="Y131" s="109"/>
    </row>
    <row r="132" spans="2:25" ht="14.25" customHeight="1" thickBot="1">
      <c r="B132" s="55"/>
      <c r="C132" s="231" t="s">
        <v>105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2"/>
      <c r="R132" s="167" t="s">
        <v>87</v>
      </c>
      <c r="S132" s="168"/>
      <c r="T132" s="168"/>
      <c r="U132" s="168"/>
      <c r="V132" s="169"/>
      <c r="W132" s="105">
        <f>SUM(W78:Y131)</f>
        <v>0</v>
      </c>
      <c r="X132" s="106"/>
      <c r="Y132" s="107"/>
    </row>
    <row r="133" spans="2:25" ht="14.25" customHeight="1" thickBot="1">
      <c r="B133" s="56"/>
      <c r="C133" s="231" t="s">
        <v>284</v>
      </c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2"/>
      <c r="R133" s="102" t="s">
        <v>309</v>
      </c>
      <c r="S133" s="103"/>
      <c r="T133" s="103"/>
      <c r="U133" s="103"/>
      <c r="V133" s="104"/>
      <c r="W133" s="102">
        <f>W132*0.22</f>
        <v>0</v>
      </c>
      <c r="X133" s="103"/>
      <c r="Y133" s="104"/>
    </row>
    <row r="134" spans="2:25" ht="14.25" customHeight="1" thickBot="1">
      <c r="B134" s="57" t="s">
        <v>104</v>
      </c>
      <c r="C134" s="233" t="s">
        <v>285</v>
      </c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4"/>
      <c r="R134" s="105" t="s">
        <v>88</v>
      </c>
      <c r="S134" s="106"/>
      <c r="T134" s="106"/>
      <c r="U134" s="106"/>
      <c r="V134" s="107"/>
      <c r="W134" s="102">
        <f>SUM(W132+W133)</f>
        <v>0</v>
      </c>
      <c r="X134" s="103"/>
      <c r="Y134" s="104"/>
    </row>
    <row r="135" spans="2:25" ht="12" customHeight="1">
      <c r="B135" s="142" t="s">
        <v>90</v>
      </c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23" t="s">
        <v>89</v>
      </c>
      <c r="S135" s="123"/>
      <c r="T135" s="123"/>
      <c r="U135" s="138"/>
      <c r="V135" s="139"/>
      <c r="W135" s="112">
        <v>2</v>
      </c>
      <c r="X135" s="113"/>
      <c r="Y135" s="114"/>
    </row>
    <row r="136" spans="2:25" ht="14.25" customHeight="1" thickBot="1">
      <c r="B136" s="143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24"/>
      <c r="S136" s="124"/>
      <c r="T136" s="124"/>
      <c r="U136" s="140"/>
      <c r="V136" s="141"/>
      <c r="W136" s="115"/>
      <c r="X136" s="116"/>
      <c r="Y136" s="117"/>
    </row>
    <row r="137" spans="2:25" ht="12.75" customHeight="1">
      <c r="B137" s="312"/>
      <c r="C137" s="312"/>
      <c r="D137" s="312"/>
      <c r="E137" s="312"/>
      <c r="F137" s="312"/>
      <c r="G137" s="312"/>
      <c r="H137" s="312"/>
      <c r="Q137" s="8" t="s">
        <v>86</v>
      </c>
      <c r="R137" s="118"/>
      <c r="S137" s="118"/>
      <c r="T137" s="118"/>
      <c r="U137" s="118"/>
      <c r="V137" s="118"/>
      <c r="W137" s="118"/>
      <c r="X137" s="118"/>
      <c r="Y137" s="118"/>
    </row>
    <row r="138" spans="2:25" ht="12.75" customHeight="1">
      <c r="B138" s="312"/>
      <c r="C138" s="312"/>
      <c r="D138" s="312"/>
      <c r="E138" s="312"/>
      <c r="F138" s="312"/>
      <c r="G138" s="312"/>
      <c r="H138" s="312"/>
      <c r="I138" s="26"/>
      <c r="J138" s="26"/>
      <c r="K138" s="26"/>
      <c r="L138" s="26"/>
      <c r="M138" s="26"/>
      <c r="N138" s="26"/>
      <c r="O138" s="26"/>
      <c r="P138" s="26"/>
      <c r="Q138" s="45" t="s">
        <v>280</v>
      </c>
      <c r="R138" s="118"/>
      <c r="S138" s="118"/>
      <c r="T138" s="118"/>
      <c r="U138" s="118"/>
      <c r="V138" s="118"/>
      <c r="W138" s="118"/>
      <c r="X138" s="118"/>
      <c r="Y138" s="118"/>
    </row>
    <row r="139" spans="2:25" ht="12.75" customHeight="1">
      <c r="B139" s="312"/>
      <c r="C139" s="312"/>
      <c r="D139" s="312"/>
      <c r="E139" s="312"/>
      <c r="F139" s="312"/>
      <c r="G139" s="312"/>
      <c r="H139" s="312"/>
      <c r="I139" s="26"/>
      <c r="J139" s="26"/>
      <c r="K139" s="26"/>
      <c r="L139" s="26"/>
      <c r="M139" s="26"/>
      <c r="N139" s="26"/>
      <c r="O139" s="26"/>
      <c r="P139" s="26"/>
      <c r="Q139" s="46" t="s">
        <v>281</v>
      </c>
      <c r="R139" s="118"/>
      <c r="S139" s="118"/>
      <c r="T139" s="118"/>
      <c r="U139" s="118"/>
      <c r="V139" s="118"/>
      <c r="W139" s="118"/>
      <c r="X139" s="118"/>
      <c r="Y139" s="118"/>
    </row>
    <row r="140" spans="2:25" ht="12.75" customHeight="1">
      <c r="B140" s="312"/>
      <c r="C140" s="312"/>
      <c r="D140" s="312"/>
      <c r="E140" s="312"/>
      <c r="F140" s="312"/>
      <c r="G140" s="312"/>
      <c r="H140" s="312"/>
      <c r="I140" s="26"/>
      <c r="J140" s="26"/>
      <c r="K140" s="26"/>
      <c r="L140" s="26"/>
      <c r="M140" s="26"/>
      <c r="N140" s="26"/>
      <c r="O140" s="26"/>
      <c r="P140" s="26"/>
      <c r="Q140" s="8" t="s">
        <v>269</v>
      </c>
      <c r="R140" s="118"/>
      <c r="S140" s="118"/>
      <c r="T140" s="118"/>
      <c r="U140" s="118"/>
      <c r="V140" s="118"/>
      <c r="W140" s="118"/>
      <c r="X140" s="118"/>
      <c r="Y140" s="118"/>
    </row>
    <row r="141" spans="2:25" ht="30.75" thickBot="1">
      <c r="B141" s="268">
        <v>3</v>
      </c>
      <c r="C141" s="268"/>
      <c r="D141" s="157" t="s">
        <v>99</v>
      </c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19"/>
      <c r="S141" s="119"/>
      <c r="T141" s="119"/>
      <c r="U141" s="119"/>
      <c r="V141" s="119"/>
      <c r="W141" s="119"/>
      <c r="X141" s="119"/>
      <c r="Y141" s="119"/>
    </row>
    <row r="142" spans="2:25" s="10" customFormat="1" ht="18.75" thickBot="1">
      <c r="B142" s="182" t="s">
        <v>85</v>
      </c>
      <c r="C142" s="183"/>
      <c r="D142" s="254">
        <f>D6</f>
        <v>0</v>
      </c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123" t="s">
        <v>232</v>
      </c>
      <c r="S142" s="123"/>
      <c r="T142" s="123"/>
      <c r="U142" s="110">
        <f>U6</f>
        <v>0</v>
      </c>
      <c r="V142" s="110"/>
      <c r="W142" s="110"/>
      <c r="X142" s="110"/>
      <c r="Y142" s="111"/>
    </row>
    <row r="143" spans="2:25" s="10" customFormat="1" ht="18.75" thickBot="1">
      <c r="B143" s="256" t="s">
        <v>83</v>
      </c>
      <c r="C143" s="257"/>
      <c r="D143" s="165">
        <f>D7</f>
        <v>0</v>
      </c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23" t="s">
        <v>84</v>
      </c>
      <c r="S143" s="123"/>
      <c r="T143" s="123"/>
      <c r="U143" s="110">
        <f>U7</f>
        <v>0</v>
      </c>
      <c r="V143" s="110"/>
      <c r="W143" s="110"/>
      <c r="X143" s="110"/>
      <c r="Y143" s="111"/>
    </row>
    <row r="144" spans="2:25" s="35" customFormat="1" ht="13.5">
      <c r="B144" s="88" t="s">
        <v>82</v>
      </c>
      <c r="C144" s="89"/>
      <c r="D144" s="253" t="s">
        <v>234</v>
      </c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120" t="s">
        <v>233</v>
      </c>
      <c r="S144" s="122" t="s">
        <v>235</v>
      </c>
      <c r="T144" s="122"/>
      <c r="U144" s="96" t="s">
        <v>208</v>
      </c>
      <c r="V144" s="96"/>
      <c r="W144" s="98" t="s">
        <v>108</v>
      </c>
      <c r="X144" s="98"/>
      <c r="Y144" s="99"/>
    </row>
    <row r="145" spans="2:25" s="9" customFormat="1" ht="14.25" customHeight="1">
      <c r="B145" s="90"/>
      <c r="C145" s="91"/>
      <c r="D145" s="173" t="s">
        <v>62</v>
      </c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21"/>
      <c r="S145" s="273" t="s">
        <v>236</v>
      </c>
      <c r="T145" s="273"/>
      <c r="U145" s="97"/>
      <c r="V145" s="97"/>
      <c r="W145" s="100"/>
      <c r="X145" s="100"/>
      <c r="Y145" s="101"/>
    </row>
    <row r="146" spans="2:25" s="35" customFormat="1" ht="14.25" customHeight="1">
      <c r="B146" s="266">
        <v>510</v>
      </c>
      <c r="C146" s="267"/>
      <c r="D146" s="264" t="s">
        <v>120</v>
      </c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5" t="s">
        <v>237</v>
      </c>
      <c r="S146" s="61">
        <v>61</v>
      </c>
      <c r="T146" s="61"/>
      <c r="U146" s="61"/>
      <c r="V146" s="61"/>
      <c r="W146" s="61">
        <f aca="true" t="shared" si="7" ref="W146:W176">S146*U146</f>
        <v>0</v>
      </c>
      <c r="X146" s="61"/>
      <c r="Y146" s="62"/>
    </row>
    <row r="147" spans="2:25" ht="14.25" customHeight="1">
      <c r="B147" s="258">
        <v>511</v>
      </c>
      <c r="C147" s="259"/>
      <c r="D147" s="264" t="s">
        <v>63</v>
      </c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5" t="s">
        <v>237</v>
      </c>
      <c r="S147" s="61">
        <v>27</v>
      </c>
      <c r="T147" s="61"/>
      <c r="U147" s="61"/>
      <c r="V147" s="61"/>
      <c r="W147" s="61">
        <f t="shared" si="7"/>
        <v>0</v>
      </c>
      <c r="X147" s="61"/>
      <c r="Y147" s="62"/>
    </row>
    <row r="148" spans="2:25" ht="14.25" customHeight="1">
      <c r="B148" s="258" t="s">
        <v>182</v>
      </c>
      <c r="C148" s="259"/>
      <c r="D148" s="264" t="s">
        <v>144</v>
      </c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5" t="s">
        <v>237</v>
      </c>
      <c r="S148" s="61">
        <v>41</v>
      </c>
      <c r="T148" s="61"/>
      <c r="U148" s="61"/>
      <c r="V148" s="61"/>
      <c r="W148" s="61">
        <f t="shared" si="7"/>
        <v>0</v>
      </c>
      <c r="X148" s="61"/>
      <c r="Y148" s="62"/>
    </row>
    <row r="149" spans="2:25" ht="14.25" customHeight="1">
      <c r="B149" s="258" t="s">
        <v>183</v>
      </c>
      <c r="C149" s="259"/>
      <c r="D149" s="264" t="s">
        <v>64</v>
      </c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5" t="s">
        <v>237</v>
      </c>
      <c r="S149" s="61">
        <v>64</v>
      </c>
      <c r="T149" s="61"/>
      <c r="U149" s="61"/>
      <c r="V149" s="61"/>
      <c r="W149" s="61">
        <f t="shared" si="7"/>
        <v>0</v>
      </c>
      <c r="X149" s="61"/>
      <c r="Y149" s="62"/>
    </row>
    <row r="150" spans="2:25" ht="14.25" customHeight="1">
      <c r="B150" s="258">
        <v>514</v>
      </c>
      <c r="C150" s="259"/>
      <c r="D150" s="264" t="s">
        <v>121</v>
      </c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5" t="s">
        <v>237</v>
      </c>
      <c r="S150" s="61">
        <v>59</v>
      </c>
      <c r="T150" s="61"/>
      <c r="U150" s="61"/>
      <c r="V150" s="61"/>
      <c r="W150" s="61">
        <f>S150*U150</f>
        <v>0</v>
      </c>
      <c r="X150" s="61"/>
      <c r="Y150" s="62"/>
    </row>
    <row r="151" spans="2:25" ht="14.25" customHeight="1">
      <c r="B151" s="258" t="s">
        <v>230</v>
      </c>
      <c r="C151" s="259"/>
      <c r="D151" s="179" t="s">
        <v>270</v>
      </c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25" t="s">
        <v>237</v>
      </c>
      <c r="S151" s="61">
        <v>64</v>
      </c>
      <c r="T151" s="61"/>
      <c r="U151" s="61"/>
      <c r="V151" s="61"/>
      <c r="W151" s="61">
        <f>S151*U151</f>
        <v>0</v>
      </c>
      <c r="X151" s="61"/>
      <c r="Y151" s="62"/>
    </row>
    <row r="152" spans="2:25" ht="14.25" customHeight="1">
      <c r="B152" s="258">
        <v>515</v>
      </c>
      <c r="C152" s="259"/>
      <c r="D152" s="264" t="s">
        <v>65</v>
      </c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5" t="s">
        <v>237</v>
      </c>
      <c r="S152" s="61">
        <v>41</v>
      </c>
      <c r="T152" s="61"/>
      <c r="U152" s="61"/>
      <c r="V152" s="61"/>
      <c r="W152" s="61">
        <f t="shared" si="7"/>
        <v>0</v>
      </c>
      <c r="X152" s="61"/>
      <c r="Y152" s="62"/>
    </row>
    <row r="153" spans="2:251" ht="14.25" customHeight="1">
      <c r="B153" s="258">
        <v>516</v>
      </c>
      <c r="C153" s="259"/>
      <c r="D153" s="264" t="s">
        <v>76</v>
      </c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5" t="s">
        <v>237</v>
      </c>
      <c r="S153" s="61">
        <v>86</v>
      </c>
      <c r="T153" s="61"/>
      <c r="U153" s="61"/>
      <c r="V153" s="61"/>
      <c r="W153" s="61">
        <f t="shared" si="7"/>
        <v>0</v>
      </c>
      <c r="X153" s="61"/>
      <c r="Y153" s="62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2:251" ht="14.25" customHeight="1">
      <c r="B154" s="258" t="s">
        <v>229</v>
      </c>
      <c r="C154" s="259"/>
      <c r="D154" s="179" t="s">
        <v>271</v>
      </c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25" t="s">
        <v>237</v>
      </c>
      <c r="S154" s="61">
        <v>92</v>
      </c>
      <c r="T154" s="61"/>
      <c r="U154" s="61"/>
      <c r="V154" s="61"/>
      <c r="W154" s="61">
        <f t="shared" si="7"/>
        <v>0</v>
      </c>
      <c r="X154" s="61"/>
      <c r="Y154" s="62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2:251" ht="14.25" customHeight="1">
      <c r="B155" s="258" t="s">
        <v>184</v>
      </c>
      <c r="C155" s="259"/>
      <c r="D155" s="264" t="s">
        <v>66</v>
      </c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5" t="s">
        <v>237</v>
      </c>
      <c r="S155" s="61">
        <v>52</v>
      </c>
      <c r="T155" s="61"/>
      <c r="U155" s="61"/>
      <c r="V155" s="61"/>
      <c r="W155" s="61">
        <f t="shared" si="7"/>
        <v>0</v>
      </c>
      <c r="X155" s="61"/>
      <c r="Y155" s="62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2:251" ht="14.25" customHeight="1">
      <c r="B156" s="258" t="s">
        <v>185</v>
      </c>
      <c r="C156" s="259"/>
      <c r="D156" s="264" t="s">
        <v>67</v>
      </c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5" t="s">
        <v>237</v>
      </c>
      <c r="S156" s="61">
        <v>59</v>
      </c>
      <c r="T156" s="61"/>
      <c r="U156" s="61"/>
      <c r="V156" s="61"/>
      <c r="W156" s="61">
        <f t="shared" si="7"/>
        <v>0</v>
      </c>
      <c r="X156" s="61"/>
      <c r="Y156" s="62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2:25" ht="14.25" customHeight="1">
      <c r="B157" s="258" t="s">
        <v>186</v>
      </c>
      <c r="C157" s="259"/>
      <c r="D157" s="264" t="s">
        <v>68</v>
      </c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5" t="s">
        <v>237</v>
      </c>
      <c r="S157" s="61">
        <v>86</v>
      </c>
      <c r="T157" s="61"/>
      <c r="U157" s="61"/>
      <c r="V157" s="61"/>
      <c r="W157" s="61">
        <f t="shared" si="7"/>
        <v>0</v>
      </c>
      <c r="X157" s="61"/>
      <c r="Y157" s="62"/>
    </row>
    <row r="158" spans="2:25" ht="14.25" customHeight="1">
      <c r="B158" s="258" t="s">
        <v>290</v>
      </c>
      <c r="C158" s="259"/>
      <c r="D158" s="264" t="s">
        <v>291</v>
      </c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5" t="s">
        <v>237</v>
      </c>
      <c r="S158" s="61">
        <v>86</v>
      </c>
      <c r="T158" s="61"/>
      <c r="U158" s="61"/>
      <c r="V158" s="61"/>
      <c r="W158" s="61">
        <f>S158*U158</f>
        <v>0</v>
      </c>
      <c r="X158" s="61"/>
      <c r="Y158" s="62"/>
    </row>
    <row r="159" spans="2:25" ht="14.25" customHeight="1">
      <c r="B159" s="258">
        <v>520</v>
      </c>
      <c r="C159" s="259"/>
      <c r="D159" s="188" t="s">
        <v>69</v>
      </c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25" t="s">
        <v>237</v>
      </c>
      <c r="S159" s="61">
        <v>30</v>
      </c>
      <c r="T159" s="61"/>
      <c r="U159" s="61"/>
      <c r="V159" s="61"/>
      <c r="W159" s="61">
        <f t="shared" si="7"/>
        <v>0</v>
      </c>
      <c r="X159" s="61"/>
      <c r="Y159" s="62"/>
    </row>
    <row r="160" spans="2:25" s="32" customFormat="1" ht="15.75">
      <c r="B160" s="133" t="s">
        <v>159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31"/>
      <c r="S160" s="184"/>
      <c r="T160" s="184"/>
      <c r="U160" s="185"/>
      <c r="V160" s="185"/>
      <c r="W160" s="125"/>
      <c r="X160" s="125"/>
      <c r="Y160" s="126"/>
    </row>
    <row r="161" spans="2:25" s="32" customFormat="1" ht="13.5">
      <c r="B161" s="258" t="s">
        <v>180</v>
      </c>
      <c r="C161" s="259"/>
      <c r="D161" s="195" t="s">
        <v>142</v>
      </c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25" t="s">
        <v>237</v>
      </c>
      <c r="S161" s="61">
        <v>265</v>
      </c>
      <c r="T161" s="61"/>
      <c r="U161" s="61"/>
      <c r="V161" s="61"/>
      <c r="W161" s="61">
        <f>S161*U161</f>
        <v>0</v>
      </c>
      <c r="X161" s="61"/>
      <c r="Y161" s="62"/>
    </row>
    <row r="162" spans="2:25" s="32" customFormat="1" ht="13.5">
      <c r="B162" s="266" t="s">
        <v>181</v>
      </c>
      <c r="C162" s="267"/>
      <c r="D162" s="203" t="s">
        <v>143</v>
      </c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5" t="s">
        <v>237</v>
      </c>
      <c r="S162" s="61">
        <v>385</v>
      </c>
      <c r="T162" s="61"/>
      <c r="U162" s="61"/>
      <c r="V162" s="61"/>
      <c r="W162" s="61">
        <f>S162*U162</f>
        <v>0</v>
      </c>
      <c r="X162" s="61"/>
      <c r="Y162" s="62"/>
    </row>
    <row r="163" spans="2:25" ht="14.25" customHeight="1">
      <c r="B163" s="258">
        <v>540</v>
      </c>
      <c r="C163" s="259"/>
      <c r="D163" s="195" t="s">
        <v>145</v>
      </c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33" t="s">
        <v>237</v>
      </c>
      <c r="S163" s="282">
        <v>40</v>
      </c>
      <c r="T163" s="282"/>
      <c r="U163" s="61"/>
      <c r="V163" s="61"/>
      <c r="W163" s="61">
        <f t="shared" si="7"/>
        <v>0</v>
      </c>
      <c r="X163" s="61"/>
      <c r="Y163" s="62"/>
    </row>
    <row r="164" spans="2:25" ht="14.25" customHeight="1">
      <c r="B164" s="258" t="s">
        <v>187</v>
      </c>
      <c r="C164" s="259"/>
      <c r="D164" s="284" t="s">
        <v>146</v>
      </c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5" t="s">
        <v>237</v>
      </c>
      <c r="S164" s="282">
        <v>60</v>
      </c>
      <c r="T164" s="282"/>
      <c r="U164" s="61"/>
      <c r="V164" s="61"/>
      <c r="W164" s="61">
        <f t="shared" si="7"/>
        <v>0</v>
      </c>
      <c r="X164" s="61"/>
      <c r="Y164" s="62"/>
    </row>
    <row r="165" spans="2:25" ht="14.25" customHeight="1">
      <c r="B165" s="266">
        <v>542</v>
      </c>
      <c r="C165" s="267"/>
      <c r="D165" s="195" t="s">
        <v>70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25" t="s">
        <v>237</v>
      </c>
      <c r="S165" s="282">
        <v>75</v>
      </c>
      <c r="T165" s="282"/>
      <c r="U165" s="61"/>
      <c r="V165" s="61"/>
      <c r="W165" s="61">
        <f t="shared" si="7"/>
        <v>0</v>
      </c>
      <c r="X165" s="61"/>
      <c r="Y165" s="62"/>
    </row>
    <row r="166" spans="2:25" ht="14.25" customHeight="1">
      <c r="B166" s="266" t="s">
        <v>188</v>
      </c>
      <c r="C166" s="267"/>
      <c r="D166" s="195" t="s">
        <v>92</v>
      </c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25" t="s">
        <v>237</v>
      </c>
      <c r="S166" s="282">
        <v>100</v>
      </c>
      <c r="T166" s="282"/>
      <c r="U166" s="61"/>
      <c r="V166" s="61"/>
      <c r="W166" s="61">
        <f t="shared" si="7"/>
        <v>0</v>
      </c>
      <c r="X166" s="61"/>
      <c r="Y166" s="62"/>
    </row>
    <row r="167" spans="2:25" ht="14.25" customHeight="1">
      <c r="B167" s="258">
        <v>545</v>
      </c>
      <c r="C167" s="259"/>
      <c r="D167" s="195" t="s">
        <v>147</v>
      </c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25" t="s">
        <v>237</v>
      </c>
      <c r="S167" s="282">
        <v>80</v>
      </c>
      <c r="T167" s="282"/>
      <c r="U167" s="61"/>
      <c r="V167" s="61"/>
      <c r="W167" s="61">
        <f t="shared" si="7"/>
        <v>0</v>
      </c>
      <c r="X167" s="61"/>
      <c r="Y167" s="62"/>
    </row>
    <row r="168" spans="2:25" ht="14.25" customHeight="1">
      <c r="B168" s="258" t="s">
        <v>189</v>
      </c>
      <c r="C168" s="259"/>
      <c r="D168" s="195" t="s">
        <v>148</v>
      </c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25" t="s">
        <v>237</v>
      </c>
      <c r="S168" s="282">
        <v>100</v>
      </c>
      <c r="T168" s="282"/>
      <c r="U168" s="61"/>
      <c r="V168" s="61"/>
      <c r="W168" s="61">
        <f t="shared" si="7"/>
        <v>0</v>
      </c>
      <c r="X168" s="61"/>
      <c r="Y168" s="62"/>
    </row>
    <row r="169" spans="2:25" ht="14.25" customHeight="1">
      <c r="B169" s="258" t="s">
        <v>190</v>
      </c>
      <c r="C169" s="259"/>
      <c r="D169" s="187" t="s">
        <v>149</v>
      </c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25" t="s">
        <v>237</v>
      </c>
      <c r="S169" s="282">
        <v>175</v>
      </c>
      <c r="T169" s="282"/>
      <c r="U169" s="61"/>
      <c r="V169" s="61"/>
      <c r="W169" s="61">
        <f t="shared" si="7"/>
        <v>0</v>
      </c>
      <c r="X169" s="61"/>
      <c r="Y169" s="62"/>
    </row>
    <row r="170" spans="2:25" ht="14.25" customHeight="1">
      <c r="B170" s="258" t="s">
        <v>191</v>
      </c>
      <c r="C170" s="259"/>
      <c r="D170" s="283" t="s">
        <v>150</v>
      </c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5" t="s">
        <v>237</v>
      </c>
      <c r="S170" s="282">
        <v>205</v>
      </c>
      <c r="T170" s="282"/>
      <c r="U170" s="61"/>
      <c r="V170" s="61"/>
      <c r="W170" s="61">
        <f t="shared" si="7"/>
        <v>0</v>
      </c>
      <c r="X170" s="61"/>
      <c r="Y170" s="62"/>
    </row>
    <row r="171" spans="2:251" ht="14.25" customHeight="1">
      <c r="B171" s="258" t="s">
        <v>192</v>
      </c>
      <c r="C171" s="259"/>
      <c r="D171" s="203" t="s">
        <v>151</v>
      </c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5" t="s">
        <v>237</v>
      </c>
      <c r="S171" s="282">
        <v>305</v>
      </c>
      <c r="T171" s="282"/>
      <c r="U171" s="61"/>
      <c r="V171" s="61"/>
      <c r="W171" s="61">
        <f t="shared" si="7"/>
        <v>0</v>
      </c>
      <c r="X171" s="61"/>
      <c r="Y171" s="62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2:251" ht="14.25" customHeight="1">
      <c r="B172" s="258" t="s">
        <v>193</v>
      </c>
      <c r="C172" s="259"/>
      <c r="D172" s="285" t="s">
        <v>152</v>
      </c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5" t="s">
        <v>237</v>
      </c>
      <c r="S172" s="282">
        <v>395</v>
      </c>
      <c r="T172" s="282"/>
      <c r="U172" s="61"/>
      <c r="V172" s="61"/>
      <c r="W172" s="61">
        <f t="shared" si="7"/>
        <v>0</v>
      </c>
      <c r="X172" s="61"/>
      <c r="Y172" s="62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2:251" ht="14.25" customHeight="1">
      <c r="B173" s="258" t="s">
        <v>194</v>
      </c>
      <c r="C173" s="259"/>
      <c r="D173" s="285" t="s">
        <v>153</v>
      </c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5" t="s">
        <v>237</v>
      </c>
      <c r="S173" s="282">
        <v>165</v>
      </c>
      <c r="T173" s="282"/>
      <c r="U173" s="61"/>
      <c r="V173" s="61"/>
      <c r="W173" s="61">
        <f t="shared" si="7"/>
        <v>0</v>
      </c>
      <c r="X173" s="61"/>
      <c r="Y173" s="62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2:251" ht="14.25" customHeight="1">
      <c r="B174" s="258" t="s">
        <v>195</v>
      </c>
      <c r="C174" s="259"/>
      <c r="D174" s="286" t="s">
        <v>154</v>
      </c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5" t="s">
        <v>237</v>
      </c>
      <c r="S174" s="282">
        <v>570</v>
      </c>
      <c r="T174" s="282"/>
      <c r="U174" s="61"/>
      <c r="V174" s="61"/>
      <c r="W174" s="61">
        <f t="shared" si="7"/>
        <v>0</v>
      </c>
      <c r="X174" s="61"/>
      <c r="Y174" s="62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2:251" ht="14.25" customHeight="1">
      <c r="B175" s="258" t="s">
        <v>196</v>
      </c>
      <c r="C175" s="259"/>
      <c r="D175" s="285" t="s">
        <v>155</v>
      </c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5" t="s">
        <v>237</v>
      </c>
      <c r="S175" s="282">
        <v>640</v>
      </c>
      <c r="T175" s="282"/>
      <c r="U175" s="61"/>
      <c r="V175" s="61"/>
      <c r="W175" s="61">
        <f t="shared" si="7"/>
        <v>0</v>
      </c>
      <c r="X175" s="61"/>
      <c r="Y175" s="62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2:251" ht="14.25" customHeight="1">
      <c r="B176" s="258" t="s">
        <v>71</v>
      </c>
      <c r="C176" s="259"/>
      <c r="D176" s="203" t="s">
        <v>156</v>
      </c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5" t="s">
        <v>237</v>
      </c>
      <c r="S176" s="282">
        <v>115</v>
      </c>
      <c r="T176" s="282"/>
      <c r="U176" s="61"/>
      <c r="V176" s="61"/>
      <c r="W176" s="61">
        <f t="shared" si="7"/>
        <v>0</v>
      </c>
      <c r="X176" s="61"/>
      <c r="Y176" s="62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2:251" ht="14.25" customHeight="1">
      <c r="B177" s="258">
        <v>560</v>
      </c>
      <c r="C177" s="259"/>
      <c r="D177" s="264" t="s">
        <v>157</v>
      </c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5" t="s">
        <v>237</v>
      </c>
      <c r="S177" s="282">
        <v>20</v>
      </c>
      <c r="T177" s="282"/>
      <c r="U177" s="61"/>
      <c r="V177" s="61"/>
      <c r="W177" s="61">
        <f>S177*U177</f>
        <v>0</v>
      </c>
      <c r="X177" s="61"/>
      <c r="Y177" s="62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</row>
    <row r="178" spans="2:25" ht="14.25" customHeight="1">
      <c r="B178" s="287"/>
      <c r="C178" s="288"/>
      <c r="D178" s="291" t="s">
        <v>72</v>
      </c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3"/>
      <c r="R178" s="28"/>
      <c r="S178" s="294"/>
      <c r="T178" s="295"/>
      <c r="U178" s="289"/>
      <c r="V178" s="290"/>
      <c r="W178" s="127"/>
      <c r="X178" s="128"/>
      <c r="Y178" s="129"/>
    </row>
    <row r="179" spans="1:25" ht="14.25" customHeight="1">
      <c r="A179" s="7"/>
      <c r="B179" s="296" t="s">
        <v>197</v>
      </c>
      <c r="C179" s="297"/>
      <c r="D179" s="305" t="s">
        <v>300</v>
      </c>
      <c r="E179" s="305"/>
      <c r="F179" s="305"/>
      <c r="G179" s="305"/>
      <c r="H179" s="305"/>
      <c r="I179" s="305"/>
      <c r="J179" s="305"/>
      <c r="K179" s="305"/>
      <c r="L179" s="305"/>
      <c r="M179" s="305"/>
      <c r="N179" s="305"/>
      <c r="O179" s="305"/>
      <c r="P179" s="305"/>
      <c r="Q179" s="305"/>
      <c r="R179" s="25" t="s">
        <v>237</v>
      </c>
      <c r="S179" s="298">
        <v>150</v>
      </c>
      <c r="T179" s="298"/>
      <c r="U179" s="61"/>
      <c r="V179" s="61"/>
      <c r="W179" s="61">
        <f>S179*U179</f>
        <v>0</v>
      </c>
      <c r="X179" s="61"/>
      <c r="Y179" s="62"/>
    </row>
    <row r="180" spans="1:25" ht="14.25" customHeight="1">
      <c r="A180" s="7"/>
      <c r="B180" s="296" t="s">
        <v>282</v>
      </c>
      <c r="C180" s="297"/>
      <c r="D180" s="305" t="s">
        <v>301</v>
      </c>
      <c r="E180" s="305"/>
      <c r="F180" s="305"/>
      <c r="G180" s="305"/>
      <c r="H180" s="305"/>
      <c r="I180" s="305"/>
      <c r="J180" s="305"/>
      <c r="K180" s="305"/>
      <c r="L180" s="305"/>
      <c r="M180" s="305"/>
      <c r="N180" s="305"/>
      <c r="O180" s="305"/>
      <c r="P180" s="305"/>
      <c r="Q180" s="305"/>
      <c r="R180" s="25" t="s">
        <v>237</v>
      </c>
      <c r="S180" s="298">
        <v>250</v>
      </c>
      <c r="T180" s="298"/>
      <c r="U180" s="61"/>
      <c r="V180" s="61"/>
      <c r="W180" s="61">
        <f>S180*U180</f>
        <v>0</v>
      </c>
      <c r="X180" s="61"/>
      <c r="Y180" s="62"/>
    </row>
    <row r="181" spans="1:25" ht="14.25" customHeight="1">
      <c r="A181" s="7"/>
      <c r="B181" s="296" t="s">
        <v>283</v>
      </c>
      <c r="C181" s="297"/>
      <c r="D181" s="305" t="s">
        <v>308</v>
      </c>
      <c r="E181" s="305"/>
      <c r="F181" s="305"/>
      <c r="G181" s="305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25" t="s">
        <v>237</v>
      </c>
      <c r="S181" s="298">
        <v>430</v>
      </c>
      <c r="T181" s="298"/>
      <c r="U181" s="61"/>
      <c r="V181" s="61"/>
      <c r="W181" s="61">
        <f>S181*U181</f>
        <v>0</v>
      </c>
      <c r="X181" s="61"/>
      <c r="Y181" s="62"/>
    </row>
    <row r="182" spans="1:25" ht="14.25" customHeight="1">
      <c r="A182" s="7"/>
      <c r="B182" s="302">
        <v>346</v>
      </c>
      <c r="C182" s="303"/>
      <c r="D182" s="187" t="s">
        <v>302</v>
      </c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25" t="s">
        <v>237</v>
      </c>
      <c r="S182" s="298">
        <v>12</v>
      </c>
      <c r="T182" s="298"/>
      <c r="U182" s="61"/>
      <c r="V182" s="61"/>
      <c r="W182" s="61">
        <f>S182*U182</f>
        <v>0</v>
      </c>
      <c r="X182" s="61"/>
      <c r="Y182" s="62"/>
    </row>
    <row r="183" spans="1:25" ht="14.25" customHeight="1" thickBot="1">
      <c r="A183" s="7"/>
      <c r="B183" s="300" t="s">
        <v>198</v>
      </c>
      <c r="C183" s="301"/>
      <c r="D183" s="304" t="s">
        <v>303</v>
      </c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29" t="s">
        <v>237</v>
      </c>
      <c r="S183" s="299">
        <v>45</v>
      </c>
      <c r="T183" s="299"/>
      <c r="U183" s="108"/>
      <c r="V183" s="108"/>
      <c r="W183" s="108">
        <f>S183*U183</f>
        <v>0</v>
      </c>
      <c r="X183" s="108"/>
      <c r="Y183" s="109"/>
    </row>
    <row r="184" spans="2:25" ht="14.25" customHeight="1" thickBot="1">
      <c r="B184" s="56"/>
      <c r="C184" s="231" t="s">
        <v>105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2"/>
      <c r="R184" s="130" t="s">
        <v>87</v>
      </c>
      <c r="S184" s="131"/>
      <c r="T184" s="131"/>
      <c r="U184" s="131"/>
      <c r="V184" s="132"/>
      <c r="W184" s="105">
        <f>SUM(W146:Y183)</f>
        <v>0</v>
      </c>
      <c r="X184" s="106"/>
      <c r="Y184" s="107"/>
    </row>
    <row r="185" spans="2:25" ht="14.25" customHeight="1" thickBot="1">
      <c r="B185" s="56"/>
      <c r="C185" s="231" t="s">
        <v>284</v>
      </c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2"/>
      <c r="R185" s="102" t="s">
        <v>309</v>
      </c>
      <c r="S185" s="103"/>
      <c r="T185" s="103"/>
      <c r="U185" s="103"/>
      <c r="V185" s="104"/>
      <c r="W185" s="102">
        <f>W184*0.22</f>
        <v>0</v>
      </c>
      <c r="X185" s="103"/>
      <c r="Y185" s="104"/>
    </row>
    <row r="186" spans="2:25" ht="15.75" customHeight="1" thickBot="1">
      <c r="B186" s="57" t="s">
        <v>104</v>
      </c>
      <c r="C186" s="233" t="s">
        <v>285</v>
      </c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4"/>
      <c r="R186" s="105" t="s">
        <v>88</v>
      </c>
      <c r="S186" s="106"/>
      <c r="T186" s="106"/>
      <c r="U186" s="106"/>
      <c r="V186" s="107"/>
      <c r="W186" s="102">
        <f>SUM(W184+W185)</f>
        <v>0</v>
      </c>
      <c r="X186" s="103"/>
      <c r="Y186" s="104"/>
    </row>
    <row r="187" spans="2:25" ht="12" customHeight="1">
      <c r="B187" s="142" t="s">
        <v>90</v>
      </c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225"/>
      <c r="R187" s="123" t="s">
        <v>89</v>
      </c>
      <c r="S187" s="123"/>
      <c r="T187" s="123"/>
      <c r="U187" s="138"/>
      <c r="V187" s="139"/>
      <c r="W187" s="112">
        <v>3</v>
      </c>
      <c r="X187" s="113"/>
      <c r="Y187" s="114"/>
    </row>
    <row r="188" spans="2:25" ht="16.5" customHeight="1" thickBot="1">
      <c r="B188" s="143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227"/>
      <c r="R188" s="124"/>
      <c r="S188" s="124"/>
      <c r="T188" s="124"/>
      <c r="U188" s="140"/>
      <c r="V188" s="141"/>
      <c r="W188" s="115"/>
      <c r="X188" s="116"/>
      <c r="Y188" s="117"/>
    </row>
    <row r="189" spans="2:25" ht="12.75" customHeight="1">
      <c r="B189" s="312"/>
      <c r="C189" s="312"/>
      <c r="D189" s="312"/>
      <c r="E189" s="312"/>
      <c r="F189" s="312"/>
      <c r="G189" s="312"/>
      <c r="H189" s="312"/>
      <c r="Q189" s="8" t="s">
        <v>86</v>
      </c>
      <c r="R189" s="118"/>
      <c r="S189" s="118"/>
      <c r="T189" s="118"/>
      <c r="U189" s="118"/>
      <c r="V189" s="118"/>
      <c r="W189" s="118"/>
      <c r="X189" s="118"/>
      <c r="Y189" s="118"/>
    </row>
    <row r="190" spans="2:25" ht="12.75" customHeight="1">
      <c r="B190" s="312"/>
      <c r="C190" s="312"/>
      <c r="D190" s="312"/>
      <c r="E190" s="312"/>
      <c r="F190" s="312"/>
      <c r="G190" s="312"/>
      <c r="H190" s="312"/>
      <c r="I190" s="26"/>
      <c r="J190" s="26"/>
      <c r="K190" s="26"/>
      <c r="L190" s="26"/>
      <c r="M190" s="26"/>
      <c r="N190" s="26"/>
      <c r="O190" s="26"/>
      <c r="P190" s="26"/>
      <c r="Q190" s="45" t="s">
        <v>280</v>
      </c>
      <c r="R190" s="118"/>
      <c r="S190" s="118"/>
      <c r="T190" s="118"/>
      <c r="U190" s="118"/>
      <c r="V190" s="118"/>
      <c r="W190" s="118"/>
      <c r="X190" s="118"/>
      <c r="Y190" s="118"/>
    </row>
    <row r="191" spans="2:25" ht="12.75" customHeight="1">
      <c r="B191" s="312"/>
      <c r="C191" s="312"/>
      <c r="D191" s="312"/>
      <c r="E191" s="312"/>
      <c r="F191" s="312"/>
      <c r="G191" s="312"/>
      <c r="H191" s="312"/>
      <c r="I191" s="26"/>
      <c r="J191" s="26"/>
      <c r="K191" s="26"/>
      <c r="L191" s="26"/>
      <c r="M191" s="26"/>
      <c r="N191" s="26"/>
      <c r="O191" s="26"/>
      <c r="P191" s="26"/>
      <c r="Q191" s="46" t="s">
        <v>281</v>
      </c>
      <c r="R191" s="118"/>
      <c r="S191" s="118"/>
      <c r="T191" s="118"/>
      <c r="U191" s="118"/>
      <c r="V191" s="118"/>
      <c r="W191" s="118"/>
      <c r="X191" s="118"/>
      <c r="Y191" s="118"/>
    </row>
    <row r="192" spans="2:25" ht="12.75" customHeight="1">
      <c r="B192" s="312"/>
      <c r="C192" s="312"/>
      <c r="D192" s="312"/>
      <c r="E192" s="312"/>
      <c r="F192" s="312"/>
      <c r="G192" s="312"/>
      <c r="H192" s="312"/>
      <c r="I192" s="26"/>
      <c r="J192" s="26"/>
      <c r="K192" s="26"/>
      <c r="L192" s="26"/>
      <c r="M192" s="26"/>
      <c r="N192" s="26"/>
      <c r="O192" s="26"/>
      <c r="P192" s="26"/>
      <c r="Q192" s="8" t="s">
        <v>269</v>
      </c>
      <c r="R192" s="118"/>
      <c r="S192" s="118"/>
      <c r="T192" s="118"/>
      <c r="U192" s="118"/>
      <c r="V192" s="118"/>
      <c r="W192" s="118"/>
      <c r="X192" s="118"/>
      <c r="Y192" s="118"/>
    </row>
    <row r="193" spans="2:25" ht="30.75" thickBot="1">
      <c r="B193" s="268">
        <v>4</v>
      </c>
      <c r="C193" s="268"/>
      <c r="D193" s="157" t="s">
        <v>99</v>
      </c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19"/>
      <c r="S193" s="119"/>
      <c r="T193" s="119"/>
      <c r="U193" s="119"/>
      <c r="V193" s="119"/>
      <c r="W193" s="119"/>
      <c r="X193" s="119"/>
      <c r="Y193" s="119"/>
    </row>
    <row r="194" spans="2:25" s="10" customFormat="1" ht="18.75" thickBot="1">
      <c r="B194" s="182" t="s">
        <v>85</v>
      </c>
      <c r="C194" s="183"/>
      <c r="D194" s="254">
        <f>D6</f>
        <v>0</v>
      </c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5"/>
      <c r="R194" s="137" t="s">
        <v>232</v>
      </c>
      <c r="S194" s="137"/>
      <c r="T194" s="137"/>
      <c r="U194" s="110">
        <f>U6</f>
        <v>0</v>
      </c>
      <c r="V194" s="110"/>
      <c r="W194" s="110"/>
      <c r="X194" s="110"/>
      <c r="Y194" s="111"/>
    </row>
    <row r="195" spans="2:25" s="10" customFormat="1" ht="18.75" thickBot="1">
      <c r="B195" s="256" t="s">
        <v>83</v>
      </c>
      <c r="C195" s="257"/>
      <c r="D195" s="165">
        <f>D7</f>
        <v>0</v>
      </c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6"/>
      <c r="R195" s="123" t="s">
        <v>84</v>
      </c>
      <c r="S195" s="123"/>
      <c r="T195" s="123"/>
      <c r="U195" s="110">
        <f>U7</f>
        <v>0</v>
      </c>
      <c r="V195" s="110"/>
      <c r="W195" s="110"/>
      <c r="X195" s="110"/>
      <c r="Y195" s="111"/>
    </row>
    <row r="196" spans="2:25" s="10" customFormat="1" ht="13.5">
      <c r="B196" s="88" t="s">
        <v>82</v>
      </c>
      <c r="C196" s="89"/>
      <c r="D196" s="253" t="s">
        <v>234</v>
      </c>
      <c r="E196" s="253"/>
      <c r="F196" s="253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120" t="s">
        <v>233</v>
      </c>
      <c r="S196" s="122" t="s">
        <v>235</v>
      </c>
      <c r="T196" s="122"/>
      <c r="U196" s="96" t="s">
        <v>208</v>
      </c>
      <c r="V196" s="96"/>
      <c r="W196" s="98" t="s">
        <v>108</v>
      </c>
      <c r="X196" s="98"/>
      <c r="Y196" s="99"/>
    </row>
    <row r="197" spans="2:25" ht="14.25" customHeight="1">
      <c r="B197" s="90"/>
      <c r="C197" s="91"/>
      <c r="D197" s="173" t="s">
        <v>102</v>
      </c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21"/>
      <c r="S197" s="273" t="s">
        <v>236</v>
      </c>
      <c r="T197" s="273"/>
      <c r="U197" s="97"/>
      <c r="V197" s="97"/>
      <c r="W197" s="100"/>
      <c r="X197" s="100"/>
      <c r="Y197" s="101"/>
    </row>
    <row r="198" spans="2:25" ht="14.25" customHeight="1">
      <c r="B198" s="58">
        <v>350</v>
      </c>
      <c r="C198" s="59"/>
      <c r="D198" s="60" t="s">
        <v>48</v>
      </c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25" t="s">
        <v>237</v>
      </c>
      <c r="S198" s="61">
        <v>100</v>
      </c>
      <c r="T198" s="61"/>
      <c r="U198" s="61"/>
      <c r="V198" s="61"/>
      <c r="W198" s="61">
        <f>S198*U198</f>
        <v>0</v>
      </c>
      <c r="X198" s="61"/>
      <c r="Y198" s="62"/>
    </row>
    <row r="199" spans="2:25" ht="14.25" customHeight="1">
      <c r="B199" s="58">
        <v>370</v>
      </c>
      <c r="C199" s="59"/>
      <c r="D199" s="60" t="s">
        <v>49</v>
      </c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25" t="s">
        <v>237</v>
      </c>
      <c r="S199" s="61">
        <v>15</v>
      </c>
      <c r="T199" s="61"/>
      <c r="U199" s="61"/>
      <c r="V199" s="61"/>
      <c r="W199" s="61">
        <f>S199*U199</f>
        <v>0</v>
      </c>
      <c r="X199" s="61"/>
      <c r="Y199" s="62"/>
    </row>
    <row r="200" spans="2:25" ht="14.25" customHeight="1">
      <c r="B200" s="69" t="s">
        <v>199</v>
      </c>
      <c r="C200" s="70"/>
      <c r="D200" s="71" t="s">
        <v>93</v>
      </c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37" t="s">
        <v>237</v>
      </c>
      <c r="S200" s="72">
        <v>100</v>
      </c>
      <c r="T200" s="72"/>
      <c r="U200" s="72"/>
      <c r="V200" s="72"/>
      <c r="W200" s="72">
        <f>S200*U200</f>
        <v>0</v>
      </c>
      <c r="X200" s="72"/>
      <c r="Y200" s="73"/>
    </row>
    <row r="201" spans="2:25" ht="14.25" customHeight="1">
      <c r="B201" s="74"/>
      <c r="C201" s="75"/>
      <c r="D201" s="76" t="s">
        <v>106</v>
      </c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43"/>
      <c r="S201" s="77"/>
      <c r="T201" s="77"/>
      <c r="U201" s="78"/>
      <c r="V201" s="78"/>
      <c r="W201" s="79"/>
      <c r="X201" s="79"/>
      <c r="Y201" s="80"/>
    </row>
    <row r="202" spans="2:25" ht="14.25" customHeight="1">
      <c r="B202" s="63">
        <v>377</v>
      </c>
      <c r="C202" s="64"/>
      <c r="D202" s="65" t="s">
        <v>112</v>
      </c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34" t="s">
        <v>237</v>
      </c>
      <c r="S202" s="66">
        <v>15</v>
      </c>
      <c r="T202" s="66"/>
      <c r="U202" s="66"/>
      <c r="V202" s="66"/>
      <c r="W202" s="66">
        <f>S202*U202</f>
        <v>0</v>
      </c>
      <c r="X202" s="66"/>
      <c r="Y202" s="67"/>
    </row>
    <row r="203" spans="2:25" ht="14.25" customHeight="1">
      <c r="B203" s="58" t="s">
        <v>109</v>
      </c>
      <c r="C203" s="59"/>
      <c r="D203" s="68" t="s">
        <v>110</v>
      </c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25" t="s">
        <v>258</v>
      </c>
      <c r="S203" s="61">
        <v>5</v>
      </c>
      <c r="T203" s="61"/>
      <c r="U203" s="61"/>
      <c r="V203" s="61"/>
      <c r="W203" s="61">
        <f>S203*U203</f>
        <v>0</v>
      </c>
      <c r="X203" s="61"/>
      <c r="Y203" s="62"/>
    </row>
    <row r="204" spans="2:25" ht="14.25" customHeight="1">
      <c r="B204" s="58">
        <v>378</v>
      </c>
      <c r="C204" s="59"/>
      <c r="D204" s="60" t="s">
        <v>113</v>
      </c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25" t="s">
        <v>237</v>
      </c>
      <c r="S204" s="61">
        <v>35</v>
      </c>
      <c r="T204" s="61"/>
      <c r="U204" s="61"/>
      <c r="V204" s="61"/>
      <c r="W204" s="61">
        <f>S204*U204</f>
        <v>0</v>
      </c>
      <c r="X204" s="61"/>
      <c r="Y204" s="62"/>
    </row>
    <row r="205" spans="2:25" ht="14.25" customHeight="1">
      <c r="B205" s="69">
        <v>376</v>
      </c>
      <c r="C205" s="70"/>
      <c r="D205" s="275" t="s">
        <v>111</v>
      </c>
      <c r="E205" s="275"/>
      <c r="F205" s="275"/>
      <c r="G205" s="275"/>
      <c r="H205" s="275"/>
      <c r="I205" s="275"/>
      <c r="J205" s="275"/>
      <c r="K205" s="275"/>
      <c r="L205" s="275"/>
      <c r="M205" s="275"/>
      <c r="N205" s="275"/>
      <c r="O205" s="275"/>
      <c r="P205" s="275"/>
      <c r="Q205" s="275"/>
      <c r="R205" s="37" t="s">
        <v>259</v>
      </c>
      <c r="S205" s="72">
        <v>35</v>
      </c>
      <c r="T205" s="72"/>
      <c r="U205" s="72"/>
      <c r="V205" s="72"/>
      <c r="W205" s="72">
        <f>S205*U205</f>
        <v>0</v>
      </c>
      <c r="X205" s="72"/>
      <c r="Y205" s="73"/>
    </row>
    <row r="206" spans="2:25" ht="14.25" customHeight="1">
      <c r="B206" s="74"/>
      <c r="C206" s="75"/>
      <c r="D206" s="76" t="s">
        <v>60</v>
      </c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43"/>
      <c r="S206" s="77"/>
      <c r="T206" s="77"/>
      <c r="U206" s="78"/>
      <c r="V206" s="78"/>
      <c r="W206" s="79"/>
      <c r="X206" s="79"/>
      <c r="Y206" s="80"/>
    </row>
    <row r="207" spans="2:25" ht="14.25" customHeight="1">
      <c r="B207" s="63" t="s">
        <v>200</v>
      </c>
      <c r="C207" s="64"/>
      <c r="D207" s="278" t="s">
        <v>304</v>
      </c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34" t="s">
        <v>237</v>
      </c>
      <c r="S207" s="66">
        <v>160</v>
      </c>
      <c r="T207" s="66"/>
      <c r="U207" s="66"/>
      <c r="V207" s="66"/>
      <c r="W207" s="66">
        <f aca="true" t="shared" si="8" ref="W207:W212">S207*U207</f>
        <v>0</v>
      </c>
      <c r="X207" s="66"/>
      <c r="Y207" s="67"/>
    </row>
    <row r="208" spans="2:25" ht="14.25" customHeight="1">
      <c r="B208" s="58" t="s">
        <v>201</v>
      </c>
      <c r="C208" s="59"/>
      <c r="D208" s="279" t="s">
        <v>305</v>
      </c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5" t="s">
        <v>237</v>
      </c>
      <c r="S208" s="61">
        <v>120</v>
      </c>
      <c r="T208" s="61"/>
      <c r="U208" s="61"/>
      <c r="V208" s="61"/>
      <c r="W208" s="61">
        <f t="shared" si="8"/>
        <v>0</v>
      </c>
      <c r="X208" s="61"/>
      <c r="Y208" s="62"/>
    </row>
    <row r="209" spans="2:25" ht="14.25" customHeight="1">
      <c r="B209" s="58" t="s">
        <v>202</v>
      </c>
      <c r="C209" s="59"/>
      <c r="D209" s="279" t="s">
        <v>306</v>
      </c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5" t="s">
        <v>237</v>
      </c>
      <c r="S209" s="61">
        <v>80</v>
      </c>
      <c r="T209" s="61"/>
      <c r="U209" s="61"/>
      <c r="V209" s="61"/>
      <c r="W209" s="61">
        <f t="shared" si="8"/>
        <v>0</v>
      </c>
      <c r="X209" s="61"/>
      <c r="Y209" s="62"/>
    </row>
    <row r="210" spans="2:25" ht="14.25" customHeight="1">
      <c r="B210" s="58" t="s">
        <v>203</v>
      </c>
      <c r="C210" s="59"/>
      <c r="D210" s="68" t="s">
        <v>61</v>
      </c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25" t="s">
        <v>237</v>
      </c>
      <c r="S210" s="61">
        <v>65</v>
      </c>
      <c r="T210" s="61"/>
      <c r="U210" s="61"/>
      <c r="V210" s="61"/>
      <c r="W210" s="61">
        <f t="shared" si="8"/>
        <v>0</v>
      </c>
      <c r="X210" s="61"/>
      <c r="Y210" s="62"/>
    </row>
    <row r="211" spans="2:251" ht="14.25" customHeight="1">
      <c r="B211" s="58" t="s">
        <v>204</v>
      </c>
      <c r="C211" s="59"/>
      <c r="D211" s="68" t="s">
        <v>81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25" t="s">
        <v>237</v>
      </c>
      <c r="S211" s="61">
        <v>65</v>
      </c>
      <c r="T211" s="61"/>
      <c r="U211" s="61"/>
      <c r="V211" s="61"/>
      <c r="W211" s="61">
        <f t="shared" si="8"/>
        <v>0</v>
      </c>
      <c r="X211" s="61"/>
      <c r="Y211" s="62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</row>
    <row r="212" spans="2:251" ht="14.25" customHeight="1">
      <c r="B212" s="276" t="s">
        <v>205</v>
      </c>
      <c r="C212" s="277"/>
      <c r="D212" s="280" t="s">
        <v>158</v>
      </c>
      <c r="E212" s="280"/>
      <c r="F212" s="280"/>
      <c r="G212" s="280"/>
      <c r="H212" s="280"/>
      <c r="I212" s="280"/>
      <c r="J212" s="280"/>
      <c r="K212" s="280"/>
      <c r="L212" s="280"/>
      <c r="M212" s="280"/>
      <c r="N212" s="280"/>
      <c r="O212" s="280"/>
      <c r="P212" s="280"/>
      <c r="Q212" s="280"/>
      <c r="R212" s="37" t="s">
        <v>237</v>
      </c>
      <c r="S212" s="72">
        <v>60</v>
      </c>
      <c r="T212" s="72"/>
      <c r="U212" s="72"/>
      <c r="V212" s="72"/>
      <c r="W212" s="72">
        <f t="shared" si="8"/>
        <v>0</v>
      </c>
      <c r="X212" s="72"/>
      <c r="Y212" s="73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</row>
    <row r="213" spans="2:251" ht="14.25" customHeight="1">
      <c r="B213" s="276">
        <v>823</v>
      </c>
      <c r="C213" s="277"/>
      <c r="D213" s="280" t="s">
        <v>292</v>
      </c>
      <c r="E213" s="280"/>
      <c r="F213" s="280"/>
      <c r="G213" s="280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37" t="s">
        <v>249</v>
      </c>
      <c r="S213" s="72">
        <v>35</v>
      </c>
      <c r="T213" s="72"/>
      <c r="U213" s="72"/>
      <c r="V213" s="72"/>
      <c r="W213" s="72">
        <f>S213*U213</f>
        <v>0</v>
      </c>
      <c r="X213" s="72"/>
      <c r="Y213" s="73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</row>
    <row r="214" spans="2:25" ht="14.25" customHeight="1">
      <c r="B214" s="74"/>
      <c r="C214" s="75"/>
      <c r="D214" s="206" t="s">
        <v>103</v>
      </c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8"/>
      <c r="S214" s="77"/>
      <c r="T214" s="77"/>
      <c r="U214" s="78"/>
      <c r="V214" s="78"/>
      <c r="W214" s="79"/>
      <c r="X214" s="79"/>
      <c r="Y214" s="80"/>
    </row>
    <row r="215" spans="2:251" s="10" customFormat="1" ht="14.25" customHeight="1">
      <c r="B215" s="63">
        <v>824</v>
      </c>
      <c r="C215" s="64"/>
      <c r="D215" s="281" t="s">
        <v>261</v>
      </c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5" t="s">
        <v>249</v>
      </c>
      <c r="S215" s="66">
        <v>30</v>
      </c>
      <c r="T215" s="66"/>
      <c r="U215" s="66"/>
      <c r="V215" s="66"/>
      <c r="W215" s="66">
        <f aca="true" t="shared" si="9" ref="W215:W220">S215*U215</f>
        <v>0</v>
      </c>
      <c r="X215" s="66"/>
      <c r="Y215" s="67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</row>
    <row r="216" spans="2:251" s="10" customFormat="1" ht="14.25" customHeight="1">
      <c r="B216" s="84">
        <v>825</v>
      </c>
      <c r="C216" s="85"/>
      <c r="D216" s="203" t="s">
        <v>262</v>
      </c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30" t="s">
        <v>249</v>
      </c>
      <c r="S216" s="61">
        <v>40</v>
      </c>
      <c r="T216" s="61"/>
      <c r="U216" s="61"/>
      <c r="V216" s="61"/>
      <c r="W216" s="61">
        <f t="shared" si="9"/>
        <v>0</v>
      </c>
      <c r="X216" s="61"/>
      <c r="Y216" s="62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</row>
    <row r="217" spans="2:25" s="10" customFormat="1" ht="14.25" customHeight="1">
      <c r="B217" s="58">
        <v>862</v>
      </c>
      <c r="C217" s="59"/>
      <c r="D217" s="187" t="s">
        <v>263</v>
      </c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30" t="s">
        <v>260</v>
      </c>
      <c r="S217" s="61">
        <v>35</v>
      </c>
      <c r="T217" s="61"/>
      <c r="U217" s="61"/>
      <c r="V217" s="61"/>
      <c r="W217" s="61">
        <f t="shared" si="9"/>
        <v>0</v>
      </c>
      <c r="X217" s="61"/>
      <c r="Y217" s="62"/>
    </row>
    <row r="218" spans="2:25" s="10" customFormat="1" ht="14.25" customHeight="1">
      <c r="B218" s="84">
        <v>830</v>
      </c>
      <c r="C218" s="85"/>
      <c r="D218" s="263" t="s">
        <v>115</v>
      </c>
      <c r="E218" s="263"/>
      <c r="F218" s="263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40" t="s">
        <v>259</v>
      </c>
      <c r="S218" s="61">
        <v>30</v>
      </c>
      <c r="T218" s="61"/>
      <c r="U218" s="61"/>
      <c r="V218" s="61"/>
      <c r="W218" s="61">
        <f t="shared" si="9"/>
        <v>0</v>
      </c>
      <c r="X218" s="61"/>
      <c r="Y218" s="62"/>
    </row>
    <row r="219" spans="2:25" s="10" customFormat="1" ht="14.25" customHeight="1">
      <c r="B219" s="84">
        <v>831</v>
      </c>
      <c r="C219" s="85"/>
      <c r="D219" s="263" t="s">
        <v>293</v>
      </c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40" t="s">
        <v>259</v>
      </c>
      <c r="S219" s="61">
        <v>45</v>
      </c>
      <c r="T219" s="61"/>
      <c r="U219" s="61"/>
      <c r="V219" s="61"/>
      <c r="W219" s="61">
        <f t="shared" si="9"/>
        <v>0</v>
      </c>
      <c r="X219" s="61"/>
      <c r="Y219" s="62"/>
    </row>
    <row r="220" spans="2:25" s="10" customFormat="1" ht="14.25" customHeight="1">
      <c r="B220" s="84">
        <v>625</v>
      </c>
      <c r="C220" s="85"/>
      <c r="D220" s="263" t="s">
        <v>231</v>
      </c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38" t="s">
        <v>237</v>
      </c>
      <c r="S220" s="61">
        <v>12.5</v>
      </c>
      <c r="T220" s="61"/>
      <c r="U220" s="61"/>
      <c r="V220" s="61"/>
      <c r="W220" s="61">
        <f t="shared" si="9"/>
        <v>0</v>
      </c>
      <c r="X220" s="61"/>
      <c r="Y220" s="62"/>
    </row>
    <row r="221" spans="2:25" ht="29.25" customHeight="1">
      <c r="B221" s="274" t="s">
        <v>266</v>
      </c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70"/>
    </row>
    <row r="222" spans="2:25" ht="14.25" customHeight="1">
      <c r="B222" s="84" t="s">
        <v>267</v>
      </c>
      <c r="C222" s="85"/>
      <c r="D222" s="203" t="s">
        <v>295</v>
      </c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5" t="s">
        <v>238</v>
      </c>
      <c r="S222" s="61">
        <v>5</v>
      </c>
      <c r="T222" s="61"/>
      <c r="U222" s="61"/>
      <c r="V222" s="61"/>
      <c r="W222" s="61">
        <f>S222*U222</f>
        <v>0</v>
      </c>
      <c r="X222" s="61"/>
      <c r="Y222" s="62"/>
    </row>
    <row r="223" spans="2:25" ht="14.25" customHeight="1">
      <c r="B223" s="84" t="s">
        <v>268</v>
      </c>
      <c r="C223" s="85"/>
      <c r="D223" s="203" t="s">
        <v>294</v>
      </c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5" t="s">
        <v>238</v>
      </c>
      <c r="S223" s="61">
        <v>4</v>
      </c>
      <c r="T223" s="61"/>
      <c r="U223" s="61"/>
      <c r="V223" s="61"/>
      <c r="W223" s="61">
        <f aca="true" t="shared" si="10" ref="W223:W230">S223*U223</f>
        <v>0</v>
      </c>
      <c r="X223" s="61"/>
      <c r="Y223" s="62"/>
    </row>
    <row r="224" spans="2:25" ht="29.25" customHeight="1">
      <c r="B224" s="274" t="s">
        <v>296</v>
      </c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70"/>
    </row>
    <row r="225" spans="2:31" ht="14.25" customHeight="1">
      <c r="B225" s="84">
        <v>829</v>
      </c>
      <c r="C225" s="85"/>
      <c r="D225" s="203" t="s">
        <v>297</v>
      </c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41" t="s">
        <v>264</v>
      </c>
      <c r="S225" s="61">
        <v>30</v>
      </c>
      <c r="T225" s="61"/>
      <c r="U225" s="61"/>
      <c r="V225" s="61"/>
      <c r="W225" s="61">
        <f t="shared" si="10"/>
        <v>0</v>
      </c>
      <c r="X225" s="61"/>
      <c r="Y225" s="62"/>
      <c r="Z225" s="180"/>
      <c r="AA225" s="180"/>
      <c r="AB225" s="180"/>
      <c r="AC225" s="7"/>
      <c r="AD225" s="7"/>
      <c r="AE225" s="7"/>
    </row>
    <row r="226" spans="2:31" ht="14.25" customHeight="1">
      <c r="B226" s="84">
        <v>870</v>
      </c>
      <c r="C226" s="85"/>
      <c r="D226" s="203" t="s">
        <v>298</v>
      </c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41" t="s">
        <v>249</v>
      </c>
      <c r="S226" s="61">
        <v>75</v>
      </c>
      <c r="T226" s="61"/>
      <c r="U226" s="61"/>
      <c r="V226" s="61"/>
      <c r="W226" s="61">
        <f t="shared" si="10"/>
        <v>0</v>
      </c>
      <c r="X226" s="61"/>
      <c r="Y226" s="62"/>
      <c r="Z226" s="7"/>
      <c r="AA226" s="7"/>
      <c r="AB226" s="7"/>
      <c r="AC226" s="7"/>
      <c r="AD226" s="7"/>
      <c r="AE226" s="7"/>
    </row>
    <row r="227" spans="2:31" ht="13.5">
      <c r="B227" s="86" t="s">
        <v>307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271"/>
      <c r="X227" s="271"/>
      <c r="Y227" s="272"/>
      <c r="Z227" s="9"/>
      <c r="AA227" s="7"/>
      <c r="AB227" s="7"/>
      <c r="AC227" s="7"/>
      <c r="AD227" s="7"/>
      <c r="AE227" s="7"/>
    </row>
    <row r="228" spans="2:31" ht="13.5">
      <c r="B228" s="81" t="s">
        <v>96</v>
      </c>
      <c r="C228" s="82"/>
      <c r="D228" s="83" t="s">
        <v>138</v>
      </c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38" t="s">
        <v>265</v>
      </c>
      <c r="S228" s="61">
        <v>45</v>
      </c>
      <c r="T228" s="61"/>
      <c r="U228" s="61"/>
      <c r="V228" s="61"/>
      <c r="W228" s="61">
        <f t="shared" si="10"/>
        <v>0</v>
      </c>
      <c r="X228" s="61"/>
      <c r="Y228" s="62"/>
      <c r="Z228" s="7"/>
      <c r="AA228" s="7"/>
      <c r="AB228"/>
      <c r="AC228"/>
      <c r="AD228"/>
      <c r="AE228" s="7"/>
    </row>
    <row r="229" spans="2:31" ht="13.5">
      <c r="B229" s="81" t="s">
        <v>97</v>
      </c>
      <c r="C229" s="82"/>
      <c r="D229" s="83" t="s">
        <v>274</v>
      </c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39" t="s">
        <v>265</v>
      </c>
      <c r="S229" s="61">
        <v>75</v>
      </c>
      <c r="T229" s="61"/>
      <c r="U229" s="61"/>
      <c r="V229" s="61"/>
      <c r="W229" s="61">
        <f t="shared" si="10"/>
        <v>0</v>
      </c>
      <c r="X229" s="61"/>
      <c r="Y229" s="62"/>
      <c r="Z229" s="7"/>
      <c r="AA229" s="7"/>
      <c r="AB229"/>
      <c r="AC229"/>
      <c r="AD229"/>
      <c r="AE229" s="7"/>
    </row>
    <row r="230" spans="2:31" ht="13.5">
      <c r="B230" s="81" t="s">
        <v>98</v>
      </c>
      <c r="C230" s="82"/>
      <c r="D230" s="83" t="s">
        <v>273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39" t="s">
        <v>265</v>
      </c>
      <c r="S230" s="61">
        <v>110</v>
      </c>
      <c r="T230" s="61"/>
      <c r="U230" s="61"/>
      <c r="V230" s="61"/>
      <c r="W230" s="61">
        <f t="shared" si="10"/>
        <v>0</v>
      </c>
      <c r="X230" s="61"/>
      <c r="Y230" s="62"/>
      <c r="Z230" s="7"/>
      <c r="AA230" s="7"/>
      <c r="AB230"/>
      <c r="AC230" s="12"/>
      <c r="AD230" s="12"/>
      <c r="AE230" s="7"/>
    </row>
    <row r="231" spans="2:31" ht="13.5">
      <c r="B231" s="81" t="s">
        <v>275</v>
      </c>
      <c r="C231" s="82"/>
      <c r="D231" s="83" t="s">
        <v>133</v>
      </c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39" t="s">
        <v>237</v>
      </c>
      <c r="S231" s="61">
        <v>35</v>
      </c>
      <c r="T231" s="61"/>
      <c r="U231" s="61"/>
      <c r="V231" s="61"/>
      <c r="W231" s="61">
        <f>S231*U231</f>
        <v>0</v>
      </c>
      <c r="X231" s="61"/>
      <c r="Y231" s="62"/>
      <c r="Z231" s="7"/>
      <c r="AA231" s="7"/>
      <c r="AB231"/>
      <c r="AC231" s="12"/>
      <c r="AD231" s="12"/>
      <c r="AE231" s="7"/>
    </row>
    <row r="232" spans="2:31" ht="13.5">
      <c r="B232" s="81" t="s">
        <v>276</v>
      </c>
      <c r="C232" s="82"/>
      <c r="D232" s="83" t="s">
        <v>277</v>
      </c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39" t="s">
        <v>237</v>
      </c>
      <c r="S232" s="61">
        <v>75</v>
      </c>
      <c r="T232" s="61"/>
      <c r="U232" s="61"/>
      <c r="V232" s="61"/>
      <c r="W232" s="61">
        <f>S232*U232</f>
        <v>0</v>
      </c>
      <c r="X232" s="61"/>
      <c r="Y232" s="62"/>
      <c r="Z232" s="7"/>
      <c r="AA232" s="7"/>
      <c r="AB232"/>
      <c r="AC232" s="12"/>
      <c r="AD232" s="12"/>
      <c r="AE232" s="7"/>
    </row>
    <row r="233" spans="2:31" ht="13.5">
      <c r="B233" s="81" t="s">
        <v>279</v>
      </c>
      <c r="C233" s="82"/>
      <c r="D233" s="83" t="s">
        <v>278</v>
      </c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39" t="s">
        <v>237</v>
      </c>
      <c r="S233" s="61">
        <v>50</v>
      </c>
      <c r="T233" s="61"/>
      <c r="U233" s="61"/>
      <c r="V233" s="61"/>
      <c r="W233" s="61">
        <f>S233*U233</f>
        <v>0</v>
      </c>
      <c r="X233" s="61"/>
      <c r="Y233" s="62"/>
      <c r="Z233" s="7"/>
      <c r="AA233" s="7"/>
      <c r="AB233"/>
      <c r="AC233" s="12"/>
      <c r="AD233" s="12"/>
      <c r="AE233" s="7"/>
    </row>
    <row r="234" spans="2:31" ht="14.25" customHeight="1" thickBot="1">
      <c r="B234" s="261">
        <v>897</v>
      </c>
      <c r="C234" s="262"/>
      <c r="D234" s="181" t="s">
        <v>272</v>
      </c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42" t="s">
        <v>237</v>
      </c>
      <c r="S234" s="108">
        <v>35</v>
      </c>
      <c r="T234" s="108"/>
      <c r="U234" s="108"/>
      <c r="V234" s="108"/>
      <c r="W234" s="108">
        <f>S234*U234</f>
        <v>0</v>
      </c>
      <c r="X234" s="108"/>
      <c r="Y234" s="109"/>
      <c r="Z234" s="7"/>
      <c r="AA234" s="7"/>
      <c r="AB234"/>
      <c r="AC234"/>
      <c r="AD234"/>
      <c r="AE234" s="7"/>
    </row>
    <row r="235" spans="2:30" ht="15.75" customHeight="1" thickBot="1">
      <c r="B235" s="55"/>
      <c r="C235" s="231" t="s">
        <v>105</v>
      </c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2"/>
      <c r="R235" s="130" t="s">
        <v>87</v>
      </c>
      <c r="S235" s="131"/>
      <c r="T235" s="131"/>
      <c r="U235" s="131"/>
      <c r="V235" s="132"/>
      <c r="W235" s="105">
        <f>SUM(W205:Y234)</f>
        <v>0</v>
      </c>
      <c r="X235" s="106"/>
      <c r="Y235" s="107"/>
      <c r="AB235"/>
      <c r="AC235"/>
      <c r="AD235"/>
    </row>
    <row r="236" spans="2:25" ht="14.25" customHeight="1" thickBot="1">
      <c r="B236" s="56"/>
      <c r="C236" s="231" t="s">
        <v>284</v>
      </c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2"/>
      <c r="R236" s="102" t="s">
        <v>309</v>
      </c>
      <c r="S236" s="103"/>
      <c r="T236" s="103"/>
      <c r="U236" s="103"/>
      <c r="V236" s="104"/>
      <c r="W236" s="102">
        <f>W235*0.22</f>
        <v>0</v>
      </c>
      <c r="X236" s="103"/>
      <c r="Y236" s="104"/>
    </row>
    <row r="237" spans="2:25" ht="14.25" customHeight="1" thickBot="1">
      <c r="B237" s="57" t="s">
        <v>104</v>
      </c>
      <c r="C237" s="233" t="s">
        <v>285</v>
      </c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4"/>
      <c r="R237" s="105" t="s">
        <v>88</v>
      </c>
      <c r="S237" s="106"/>
      <c r="T237" s="106"/>
      <c r="U237" s="106"/>
      <c r="V237" s="107"/>
      <c r="W237" s="102">
        <f>SUM(W235+W236)</f>
        <v>0</v>
      </c>
      <c r="X237" s="103"/>
      <c r="Y237" s="104"/>
    </row>
    <row r="238" spans="2:25" ht="20.25" customHeight="1" thickBot="1">
      <c r="B238" s="237" t="s">
        <v>107</v>
      </c>
      <c r="C238" s="238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9"/>
      <c r="W238" s="146">
        <f>W66+W134+W186+W237</f>
        <v>0</v>
      </c>
      <c r="X238" s="147"/>
      <c r="Y238" s="148"/>
    </row>
    <row r="239" spans="2:25" ht="10.5" customHeight="1">
      <c r="B239" s="142" t="s">
        <v>90</v>
      </c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225"/>
      <c r="R239" s="135" t="s">
        <v>89</v>
      </c>
      <c r="S239" s="123"/>
      <c r="T239" s="123"/>
      <c r="U239" s="138"/>
      <c r="V239" s="139"/>
      <c r="W239" s="112">
        <v>4</v>
      </c>
      <c r="X239" s="113"/>
      <c r="Y239" s="114"/>
    </row>
    <row r="240" spans="2:25" ht="14.25" customHeight="1" thickBot="1">
      <c r="B240" s="143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227"/>
      <c r="R240" s="136"/>
      <c r="S240" s="124"/>
      <c r="T240" s="124"/>
      <c r="U240" s="140"/>
      <c r="V240" s="141"/>
      <c r="W240" s="115"/>
      <c r="X240" s="116"/>
      <c r="Y240" s="117"/>
    </row>
    <row r="241" spans="2:25" ht="12.75">
      <c r="B241" s="312"/>
      <c r="C241" s="312"/>
      <c r="D241" s="312"/>
      <c r="E241" s="312"/>
      <c r="F241" s="312"/>
      <c r="G241" s="312"/>
      <c r="H241" s="312"/>
      <c r="Q241" s="8" t="s">
        <v>86</v>
      </c>
      <c r="R241" s="118"/>
      <c r="S241" s="118"/>
      <c r="T241" s="118"/>
      <c r="U241" s="118"/>
      <c r="V241" s="118"/>
      <c r="W241" s="118"/>
      <c r="X241" s="118"/>
      <c r="Y241" s="118"/>
    </row>
    <row r="242" spans="2:25" ht="12.75">
      <c r="B242" s="312"/>
      <c r="C242" s="312"/>
      <c r="D242" s="312"/>
      <c r="E242" s="312"/>
      <c r="F242" s="312"/>
      <c r="G242" s="312"/>
      <c r="H242" s="312"/>
      <c r="I242" s="26"/>
      <c r="J242" s="26"/>
      <c r="K242" s="26"/>
      <c r="L242" s="26"/>
      <c r="M242" s="26"/>
      <c r="N242" s="26"/>
      <c r="O242" s="26"/>
      <c r="P242" s="26"/>
      <c r="Q242" s="45" t="s">
        <v>280</v>
      </c>
      <c r="R242" s="118"/>
      <c r="S242" s="118"/>
      <c r="T242" s="118"/>
      <c r="U242" s="118"/>
      <c r="V242" s="118"/>
      <c r="W242" s="118"/>
      <c r="X242" s="118"/>
      <c r="Y242" s="118"/>
    </row>
    <row r="243" spans="2:25" ht="12.75">
      <c r="B243" s="312"/>
      <c r="C243" s="312"/>
      <c r="D243" s="312"/>
      <c r="E243" s="312"/>
      <c r="F243" s="312"/>
      <c r="G243" s="312"/>
      <c r="H243" s="312"/>
      <c r="I243" s="26"/>
      <c r="J243" s="26"/>
      <c r="K243" s="26"/>
      <c r="L243" s="26"/>
      <c r="M243" s="26"/>
      <c r="N243" s="26"/>
      <c r="O243" s="26"/>
      <c r="P243" s="26"/>
      <c r="Q243" s="46" t="s">
        <v>281</v>
      </c>
      <c r="R243" s="118"/>
      <c r="S243" s="118"/>
      <c r="T243" s="118"/>
      <c r="U243" s="118"/>
      <c r="V243" s="118"/>
      <c r="W243" s="118"/>
      <c r="X243" s="118"/>
      <c r="Y243" s="118"/>
    </row>
    <row r="244" spans="2:251" s="7" customFormat="1" ht="15">
      <c r="B244" s="312"/>
      <c r="C244" s="312"/>
      <c r="D244" s="312"/>
      <c r="E244" s="312"/>
      <c r="F244" s="312"/>
      <c r="G244" s="312"/>
      <c r="H244" s="312"/>
      <c r="I244" s="26"/>
      <c r="J244" s="26"/>
      <c r="K244" s="26"/>
      <c r="L244" s="26"/>
      <c r="M244" s="26"/>
      <c r="N244" s="26"/>
      <c r="O244" s="26"/>
      <c r="P244" s="26"/>
      <c r="Q244" s="8" t="s">
        <v>269</v>
      </c>
      <c r="R244" s="118"/>
      <c r="S244" s="118"/>
      <c r="T244" s="118"/>
      <c r="U244" s="118"/>
      <c r="V244" s="118"/>
      <c r="W244" s="118"/>
      <c r="X244" s="118"/>
      <c r="Y244" s="118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</row>
    <row r="245" spans="2:25" ht="30.75" thickBot="1">
      <c r="B245" s="268">
        <v>5</v>
      </c>
      <c r="C245" s="268"/>
      <c r="D245" s="314" t="s">
        <v>91</v>
      </c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3"/>
      <c r="S245" s="313"/>
      <c r="T245" s="313"/>
      <c r="U245" s="313"/>
      <c r="V245" s="313"/>
      <c r="W245" s="313"/>
      <c r="X245" s="313"/>
      <c r="Y245" s="313"/>
    </row>
    <row r="246" spans="2:25" ht="18.75" thickBot="1">
      <c r="B246" s="182" t="s">
        <v>85</v>
      </c>
      <c r="C246" s="183"/>
      <c r="D246" s="254">
        <f>D69</f>
        <v>0</v>
      </c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5"/>
      <c r="R246" s="137" t="s">
        <v>232</v>
      </c>
      <c r="S246" s="137"/>
      <c r="T246" s="137"/>
      <c r="U246" s="110">
        <f>U69</f>
        <v>0</v>
      </c>
      <c r="V246" s="110"/>
      <c r="W246" s="110"/>
      <c r="X246" s="110"/>
      <c r="Y246" s="111"/>
    </row>
    <row r="247" spans="2:25" ht="18.75" thickBot="1">
      <c r="B247" s="310" t="s">
        <v>83</v>
      </c>
      <c r="C247" s="311"/>
      <c r="D247" s="306">
        <f>D70</f>
        <v>0</v>
      </c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7"/>
      <c r="R247" s="137" t="s">
        <v>84</v>
      </c>
      <c r="S247" s="137"/>
      <c r="T247" s="137"/>
      <c r="U247" s="308">
        <f>U70</f>
        <v>0</v>
      </c>
      <c r="V247" s="308"/>
      <c r="W247" s="308"/>
      <c r="X247" s="308"/>
      <c r="Y247" s="309"/>
    </row>
    <row r="248" spans="2:25" ht="14.25" customHeight="1">
      <c r="B248" s="13"/>
      <c r="C248" s="13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R248" s="47"/>
      <c r="S248" s="47"/>
      <c r="T248" s="47"/>
      <c r="U248" s="47"/>
      <c r="V248" s="47"/>
      <c r="W248" s="47"/>
      <c r="X248" s="47"/>
      <c r="Y248" s="47"/>
    </row>
    <row r="249" spans="3:25" s="35" customFormat="1" ht="13.5">
      <c r="C249" s="49"/>
      <c r="E249" s="48"/>
      <c r="F249" s="48"/>
      <c r="G249" s="48"/>
      <c r="H249" s="48"/>
      <c r="I249" s="48"/>
      <c r="J249" s="48"/>
      <c r="K249" s="48"/>
      <c r="L249" s="50"/>
      <c r="M249" s="50"/>
      <c r="N249" s="50"/>
      <c r="O249" s="50"/>
      <c r="P249" s="50"/>
      <c r="Q249" s="50"/>
      <c r="R249" s="50"/>
      <c r="S249" s="51"/>
      <c r="T249" s="51"/>
      <c r="U249" s="51"/>
      <c r="V249" s="51"/>
      <c r="W249" s="51"/>
      <c r="X249" s="51"/>
      <c r="Y249" s="51"/>
    </row>
    <row r="250" ht="16.5" thickBot="1"/>
    <row r="251" spans="2:25" ht="17.25" customHeight="1">
      <c r="B251" s="198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229"/>
      <c r="V251" s="151" t="s">
        <v>210</v>
      </c>
      <c r="W251" s="152"/>
      <c r="X251" s="152"/>
      <c r="Y251" s="153"/>
    </row>
    <row r="252" spans="2:25" ht="17.25" customHeight="1">
      <c r="B252" s="200"/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230"/>
      <c r="V252" s="149" t="s">
        <v>209</v>
      </c>
      <c r="W252" s="149"/>
      <c r="X252" s="149" t="s">
        <v>208</v>
      </c>
      <c r="Y252" s="150"/>
    </row>
    <row r="253" spans="2:25" ht="17.25" customHeight="1">
      <c r="B253" s="200"/>
      <c r="C253" s="196"/>
      <c r="D253" s="196"/>
      <c r="E253" s="196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196"/>
      <c r="Q253" s="196"/>
      <c r="R253" s="196"/>
      <c r="S253" s="196"/>
      <c r="T253" s="196"/>
      <c r="U253" s="230"/>
      <c r="V253" s="236"/>
      <c r="W253" s="172"/>
      <c r="X253" s="144"/>
      <c r="Y253" s="145"/>
    </row>
    <row r="254" spans="2:25" ht="17.25" customHeight="1">
      <c r="B254" s="200"/>
      <c r="C254" s="196"/>
      <c r="D254" s="196"/>
      <c r="E254" s="201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250"/>
      <c r="Q254" s="196"/>
      <c r="R254" s="196"/>
      <c r="S254" s="196"/>
      <c r="T254" s="196"/>
      <c r="U254" s="230"/>
      <c r="V254" s="236"/>
      <c r="W254" s="172"/>
      <c r="X254" s="144"/>
      <c r="Y254" s="145"/>
    </row>
    <row r="255" spans="2:25" ht="17.25" customHeight="1">
      <c r="B255" s="200"/>
      <c r="C255" s="196"/>
      <c r="D255" s="196"/>
      <c r="E255" s="201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250"/>
      <c r="Q255" s="196"/>
      <c r="R255" s="196"/>
      <c r="S255" s="196"/>
      <c r="T255" s="196"/>
      <c r="U255" s="230"/>
      <c r="V255" s="236"/>
      <c r="W255" s="172"/>
      <c r="X255" s="144"/>
      <c r="Y255" s="145"/>
    </row>
    <row r="256" spans="2:25" ht="17.25" customHeight="1">
      <c r="B256" s="200"/>
      <c r="C256" s="196"/>
      <c r="D256" s="196"/>
      <c r="E256" s="201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250"/>
      <c r="Q256" s="196"/>
      <c r="R256" s="196"/>
      <c r="S256" s="196"/>
      <c r="T256" s="196"/>
      <c r="U256" s="230"/>
      <c r="V256" s="236"/>
      <c r="W256" s="172"/>
      <c r="X256" s="144"/>
      <c r="Y256" s="145"/>
    </row>
    <row r="257" spans="2:25" ht="17.25" customHeight="1">
      <c r="B257" s="200"/>
      <c r="C257" s="196"/>
      <c r="D257" s="196"/>
      <c r="E257" s="201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250"/>
      <c r="Q257" s="196"/>
      <c r="R257" s="196"/>
      <c r="S257" s="196"/>
      <c r="T257" s="196"/>
      <c r="U257" s="230"/>
      <c r="V257" s="236"/>
      <c r="W257" s="172"/>
      <c r="X257" s="144"/>
      <c r="Y257" s="145"/>
    </row>
    <row r="258" spans="2:25" ht="17.25" customHeight="1">
      <c r="B258" s="200"/>
      <c r="C258" s="196"/>
      <c r="D258" s="196"/>
      <c r="E258" s="201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250"/>
      <c r="Q258" s="196"/>
      <c r="R258" s="196"/>
      <c r="S258" s="196"/>
      <c r="T258" s="196"/>
      <c r="U258" s="230"/>
      <c r="V258" s="236"/>
      <c r="W258" s="172"/>
      <c r="X258" s="144"/>
      <c r="Y258" s="145"/>
    </row>
    <row r="259" spans="2:25" ht="17.25" customHeight="1">
      <c r="B259" s="200"/>
      <c r="C259" s="196"/>
      <c r="D259" s="196"/>
      <c r="E259" s="201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250"/>
      <c r="Q259" s="196"/>
      <c r="R259" s="196"/>
      <c r="S259" s="196"/>
      <c r="T259" s="196"/>
      <c r="U259" s="230"/>
      <c r="V259" s="236"/>
      <c r="W259" s="172"/>
      <c r="X259" s="144"/>
      <c r="Y259" s="145"/>
    </row>
    <row r="260" spans="2:25" ht="17.25" customHeight="1">
      <c r="B260" s="200"/>
      <c r="C260" s="196"/>
      <c r="D260" s="196"/>
      <c r="E260" s="201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250"/>
      <c r="Q260" s="196"/>
      <c r="R260" s="196"/>
      <c r="S260" s="196"/>
      <c r="T260" s="196"/>
      <c r="U260" s="230"/>
      <c r="V260" s="236"/>
      <c r="W260" s="172"/>
      <c r="X260" s="144"/>
      <c r="Y260" s="145"/>
    </row>
    <row r="261" spans="2:25" ht="17.25" customHeight="1">
      <c r="B261" s="200"/>
      <c r="C261" s="196"/>
      <c r="D261" s="196"/>
      <c r="E261" s="201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250"/>
      <c r="Q261" s="196"/>
      <c r="R261" s="196"/>
      <c r="S261" s="196"/>
      <c r="T261" s="196"/>
      <c r="U261" s="230"/>
      <c r="V261" s="236"/>
      <c r="W261" s="172"/>
      <c r="X261" s="144"/>
      <c r="Y261" s="145"/>
    </row>
    <row r="262" spans="2:25" ht="17.25" customHeight="1">
      <c r="B262" s="200"/>
      <c r="C262" s="196"/>
      <c r="D262" s="196"/>
      <c r="E262" s="201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250"/>
      <c r="Q262" s="196"/>
      <c r="R262" s="196"/>
      <c r="S262" s="196"/>
      <c r="T262" s="196"/>
      <c r="U262" s="230"/>
      <c r="V262" s="236"/>
      <c r="W262" s="172"/>
      <c r="X262" s="144"/>
      <c r="Y262" s="145"/>
    </row>
    <row r="263" spans="2:25" ht="17.25" customHeight="1">
      <c r="B263" s="200"/>
      <c r="C263" s="196"/>
      <c r="D263" s="196"/>
      <c r="E263" s="201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250"/>
      <c r="Q263" s="196"/>
      <c r="R263" s="196"/>
      <c r="S263" s="196"/>
      <c r="T263" s="196"/>
      <c r="U263" s="230"/>
      <c r="V263" s="236"/>
      <c r="W263" s="172"/>
      <c r="X263" s="144"/>
      <c r="Y263" s="145"/>
    </row>
    <row r="264" spans="2:25" ht="17.25" customHeight="1">
      <c r="B264" s="200"/>
      <c r="C264" s="196"/>
      <c r="D264" s="196"/>
      <c r="E264" s="201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250"/>
      <c r="Q264" s="196"/>
      <c r="R264" s="196"/>
      <c r="S264" s="196"/>
      <c r="T264" s="196"/>
      <c r="U264" s="230"/>
      <c r="V264" s="236"/>
      <c r="W264" s="172"/>
      <c r="X264" s="144"/>
      <c r="Y264" s="145"/>
    </row>
    <row r="265" spans="2:25" ht="17.25" customHeight="1">
      <c r="B265" s="200"/>
      <c r="C265" s="196"/>
      <c r="D265" s="196"/>
      <c r="E265" s="201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250"/>
      <c r="Q265" s="196"/>
      <c r="R265" s="196"/>
      <c r="S265" s="196"/>
      <c r="T265" s="196"/>
      <c r="U265" s="230"/>
      <c r="V265" s="236"/>
      <c r="W265" s="172"/>
      <c r="X265" s="144"/>
      <c r="Y265" s="145"/>
    </row>
    <row r="266" spans="2:25" ht="17.25" customHeight="1">
      <c r="B266" s="200"/>
      <c r="C266" s="196"/>
      <c r="D266" s="196"/>
      <c r="E266" s="196"/>
      <c r="F266" s="252"/>
      <c r="G266" s="252"/>
      <c r="H266" s="252"/>
      <c r="I266" s="252"/>
      <c r="J266" s="252"/>
      <c r="K266" s="252"/>
      <c r="L266" s="252"/>
      <c r="M266" s="252"/>
      <c r="N266" s="252"/>
      <c r="O266" s="252"/>
      <c r="P266" s="196"/>
      <c r="Q266" s="196"/>
      <c r="R266" s="196"/>
      <c r="S266" s="196"/>
      <c r="T266" s="196"/>
      <c r="U266" s="230"/>
      <c r="V266" s="236"/>
      <c r="W266" s="172"/>
      <c r="X266" s="144"/>
      <c r="Y266" s="145"/>
    </row>
    <row r="267" spans="2:25" ht="17.25" customHeight="1">
      <c r="B267" s="200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230"/>
      <c r="V267" s="236"/>
      <c r="W267" s="172"/>
      <c r="X267" s="144"/>
      <c r="Y267" s="145"/>
    </row>
    <row r="268" spans="2:25" ht="17.25" customHeight="1">
      <c r="B268" s="200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230"/>
      <c r="V268" s="236"/>
      <c r="W268" s="172"/>
      <c r="X268" s="144"/>
      <c r="Y268" s="145"/>
    </row>
    <row r="269" spans="2:25" ht="17.25" customHeight="1">
      <c r="B269" s="200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230"/>
      <c r="V269" s="236"/>
      <c r="W269" s="172"/>
      <c r="X269" s="144"/>
      <c r="Y269" s="145"/>
    </row>
    <row r="270" spans="2:25" ht="17.25" customHeight="1">
      <c r="B270" s="200"/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230"/>
      <c r="V270" s="236"/>
      <c r="W270" s="172"/>
      <c r="X270" s="144"/>
      <c r="Y270" s="145"/>
    </row>
    <row r="271" spans="2:25" ht="17.25" customHeight="1" thickBot="1">
      <c r="B271" s="202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251"/>
      <c r="V271" s="240"/>
      <c r="W271" s="241"/>
      <c r="X271" s="155"/>
      <c r="Y271" s="156"/>
    </row>
    <row r="272" spans="2:25" ht="17.25" customHeight="1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52"/>
      <c r="W272" s="52"/>
      <c r="X272" s="52"/>
      <c r="Y272" s="52"/>
    </row>
    <row r="273" spans="2:25" ht="17.25" customHeight="1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52"/>
      <c r="W273" s="52"/>
      <c r="X273" s="52"/>
      <c r="Y273" s="52"/>
    </row>
    <row r="274" spans="2:25" ht="17.25" customHeight="1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52"/>
      <c r="W274" s="52"/>
      <c r="X274" s="52"/>
      <c r="Y274" s="52"/>
    </row>
    <row r="275" ht="15.75">
      <c r="B275" s="10" t="s">
        <v>211</v>
      </c>
    </row>
    <row r="276" ht="15"/>
    <row r="277" spans="2:25" ht="12.75">
      <c r="B277" s="21"/>
      <c r="C277" s="22"/>
      <c r="D277" s="22"/>
      <c r="E277" s="154" t="s">
        <v>212</v>
      </c>
      <c r="F277" s="154"/>
      <c r="G277" s="154"/>
      <c r="H277" s="154"/>
      <c r="I277" s="154"/>
      <c r="J277" s="154"/>
      <c r="K277" s="154" t="s">
        <v>217</v>
      </c>
      <c r="L277" s="154"/>
      <c r="M277" s="154"/>
      <c r="N277" s="154"/>
      <c r="O277" s="154"/>
      <c r="P277" s="154"/>
      <c r="Q277" s="154" t="s">
        <v>220</v>
      </c>
      <c r="R277" s="154"/>
      <c r="S277" s="154"/>
      <c r="T277" s="154"/>
      <c r="U277" s="154"/>
      <c r="V277" s="154"/>
      <c r="W277" s="154" t="s">
        <v>31</v>
      </c>
      <c r="X277" s="154"/>
      <c r="Y277" s="154"/>
    </row>
    <row r="278" spans="2:25" ht="15">
      <c r="B278" s="21"/>
      <c r="C278" s="21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4"/>
      <c r="T278" s="24"/>
      <c r="U278" s="24"/>
      <c r="V278" s="24"/>
      <c r="W278" s="24"/>
      <c r="X278" s="24"/>
      <c r="Y278" s="24"/>
    </row>
    <row r="279" spans="2:25" ht="12.75">
      <c r="B279" s="21"/>
      <c r="C279" s="21"/>
      <c r="D279" s="21"/>
      <c r="E279" s="154" t="s">
        <v>213</v>
      </c>
      <c r="F279" s="154"/>
      <c r="G279" s="154"/>
      <c r="H279" s="154"/>
      <c r="I279" s="154"/>
      <c r="J279" s="154"/>
      <c r="K279" s="154" t="s">
        <v>218</v>
      </c>
      <c r="L279" s="154"/>
      <c r="M279" s="154"/>
      <c r="N279" s="154"/>
      <c r="O279" s="154"/>
      <c r="P279" s="154"/>
      <c r="Q279" s="154" t="s">
        <v>221</v>
      </c>
      <c r="R279" s="154"/>
      <c r="S279" s="154"/>
      <c r="T279" s="154"/>
      <c r="U279" s="154"/>
      <c r="V279" s="154"/>
      <c r="W279" s="154" t="s">
        <v>224</v>
      </c>
      <c r="X279" s="154"/>
      <c r="Y279" s="154"/>
    </row>
    <row r="280" spans="2:25" ht="15">
      <c r="B280" s="21"/>
      <c r="C280" s="21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4"/>
      <c r="T280" s="24"/>
      <c r="U280" s="24"/>
      <c r="V280" s="24"/>
      <c r="W280" s="24"/>
      <c r="X280" s="24"/>
      <c r="Y280" s="24"/>
    </row>
    <row r="281" spans="2:25" ht="12.75">
      <c r="B281" s="21"/>
      <c r="C281" s="21"/>
      <c r="D281" s="21"/>
      <c r="E281" s="154" t="s">
        <v>214</v>
      </c>
      <c r="F281" s="154"/>
      <c r="G281" s="154"/>
      <c r="H281" s="154"/>
      <c r="I281" s="154"/>
      <c r="J281" s="154"/>
      <c r="K281" s="154" t="s">
        <v>14</v>
      </c>
      <c r="L281" s="154"/>
      <c r="M281" s="154"/>
      <c r="N281" s="154"/>
      <c r="O281" s="154"/>
      <c r="P281" s="154"/>
      <c r="Q281" s="154" t="s">
        <v>223</v>
      </c>
      <c r="R281" s="154"/>
      <c r="S281" s="154"/>
      <c r="T281" s="154"/>
      <c r="U281" s="154"/>
      <c r="V281" s="154"/>
      <c r="W281" s="154" t="s">
        <v>225</v>
      </c>
      <c r="X281" s="154"/>
      <c r="Y281" s="154"/>
    </row>
    <row r="282" spans="2:25" ht="15">
      <c r="B282" s="21"/>
      <c r="C282" s="21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4"/>
      <c r="T282" s="24"/>
      <c r="U282" s="24"/>
      <c r="V282" s="24"/>
      <c r="W282" s="24"/>
      <c r="X282" s="24"/>
      <c r="Y282" s="24"/>
    </row>
    <row r="283" spans="2:25" ht="12.75">
      <c r="B283" s="21"/>
      <c r="C283" s="21"/>
      <c r="D283" s="21"/>
      <c r="E283" s="154" t="s">
        <v>215</v>
      </c>
      <c r="F283" s="154"/>
      <c r="G283" s="154"/>
      <c r="H283" s="154"/>
      <c r="I283" s="154"/>
      <c r="J283" s="154"/>
      <c r="K283" s="154" t="s">
        <v>16</v>
      </c>
      <c r="L283" s="154"/>
      <c r="M283" s="154"/>
      <c r="N283" s="154"/>
      <c r="O283" s="154"/>
      <c r="P283" s="154"/>
      <c r="Q283" s="154" t="s">
        <v>219</v>
      </c>
      <c r="R283" s="154"/>
      <c r="S283" s="154"/>
      <c r="T283" s="154"/>
      <c r="U283" s="154"/>
      <c r="V283" s="154"/>
      <c r="W283" s="154" t="s">
        <v>226</v>
      </c>
      <c r="X283" s="154"/>
      <c r="Y283" s="154"/>
    </row>
    <row r="284" spans="2:25" ht="15">
      <c r="B284" s="21"/>
      <c r="C284" s="21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4"/>
      <c r="T284" s="24"/>
      <c r="U284" s="24"/>
      <c r="V284" s="24"/>
      <c r="W284" s="24"/>
      <c r="X284" s="24"/>
      <c r="Y284" s="24"/>
    </row>
    <row r="285" spans="2:25" ht="12.75">
      <c r="B285" s="21"/>
      <c r="C285" s="21"/>
      <c r="D285" s="21"/>
      <c r="E285" s="154" t="s">
        <v>216</v>
      </c>
      <c r="F285" s="154"/>
      <c r="G285" s="154"/>
      <c r="H285" s="154"/>
      <c r="I285" s="154"/>
      <c r="J285" s="154"/>
      <c r="K285" s="154" t="s">
        <v>228</v>
      </c>
      <c r="L285" s="154"/>
      <c r="M285" s="154"/>
      <c r="N285" s="154"/>
      <c r="O285" s="154"/>
      <c r="P285" s="154"/>
      <c r="Q285" s="154" t="s">
        <v>222</v>
      </c>
      <c r="R285" s="154"/>
      <c r="S285" s="154"/>
      <c r="T285" s="154"/>
      <c r="U285" s="154"/>
      <c r="V285" s="154"/>
      <c r="W285" s="154" t="s">
        <v>227</v>
      </c>
      <c r="X285" s="154"/>
      <c r="Y285" s="154"/>
    </row>
    <row r="286" spans="2:25" ht="12.7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2:25" s="35" customFormat="1" ht="13.5"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2:25" s="35" customFormat="1" ht="13.5"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4"/>
      <c r="T288" s="51"/>
      <c r="U288" s="51"/>
      <c r="V288" s="51"/>
      <c r="W288" s="54"/>
      <c r="X288" s="54"/>
      <c r="Y288" s="54"/>
    </row>
    <row r="289" ht="15.75">
      <c r="B289" s="10" t="s">
        <v>206</v>
      </c>
    </row>
    <row r="290" spans="2:25" ht="15.75">
      <c r="B290" s="1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5"/>
      <c r="T290" s="5"/>
      <c r="U290" s="5"/>
      <c r="V290" s="5"/>
      <c r="W290" s="5"/>
      <c r="X290" s="5"/>
      <c r="Y290" s="16"/>
    </row>
    <row r="291" spans="2:25" s="20" customFormat="1" ht="19.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8"/>
      <c r="U291" s="18"/>
      <c r="V291" s="18"/>
      <c r="W291" s="18"/>
      <c r="X291" s="19"/>
      <c r="Y291" s="19"/>
    </row>
    <row r="294" ht="16.5" thickBot="1"/>
    <row r="295" spans="2:25" ht="12.75" customHeight="1">
      <c r="B295" s="142" t="s">
        <v>90</v>
      </c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225"/>
      <c r="R295" s="123" t="s">
        <v>89</v>
      </c>
      <c r="S295" s="123"/>
      <c r="T295" s="123"/>
      <c r="U295" s="138"/>
      <c r="V295" s="139"/>
      <c r="W295" s="242">
        <v>5</v>
      </c>
      <c r="X295" s="243"/>
      <c r="Y295" s="244"/>
    </row>
    <row r="296" spans="2:25" ht="20.25" customHeight="1" thickBot="1">
      <c r="B296" s="143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227"/>
      <c r="R296" s="124"/>
      <c r="S296" s="124"/>
      <c r="T296" s="124"/>
      <c r="U296" s="140"/>
      <c r="V296" s="141"/>
      <c r="W296" s="245"/>
      <c r="X296" s="246"/>
      <c r="Y296" s="247"/>
    </row>
  </sheetData>
  <sheetProtection/>
  <protectedRanges>
    <protectedRange sqref="U227:V227 X218:X220 X222:X223 X225:X234" name="Vahemik7"/>
    <protectedRange sqref="U179:V183 U146:V159 U161:V177 X161:X177 X146:X159 X179:X183" name="Vahemik5"/>
    <protectedRange sqref="X13:X15 X19:X21 X29:X31 X35:X37 X45:X47 X52:X54 X57:X59 U10:V47 X49 X25:X26 X63 U49:V63" name="Vahemik3"/>
    <protectedRange sqref="D194:Q196 D6:Q8 D74:Q76 D142:Q144 D246:Q247" name="Vahemik1"/>
    <protectedRange sqref="U246:Y247 V8 X8:Y8 U6:Y7 U74:Y75 V76 X76:Y76 U142:Y143 V144 X144:Y144 U194:Y195 V196 X196:Y196" name="Vahemik2"/>
    <protectedRange sqref="X78:X131 U78:V131" name="Vahemik4"/>
    <protectedRange sqref="X9 X48 X77 X145 X178 U228:V234 X160 U198:V200 U202:V205 U207:V213 X197:X217 U215:V220 U222:V223 U225:V226" name="Vahemik6"/>
  </protectedRanges>
  <mergeCells count="1206">
    <mergeCell ref="W236:Y236"/>
    <mergeCell ref="W233:Y233"/>
    <mergeCell ref="S63:T63"/>
    <mergeCell ref="U63:V63"/>
    <mergeCell ref="B158:C158"/>
    <mergeCell ref="D158:Q158"/>
    <mergeCell ref="S158:T158"/>
    <mergeCell ref="U158:V158"/>
    <mergeCell ref="W158:Y158"/>
    <mergeCell ref="B213:C213"/>
    <mergeCell ref="C132:Q132"/>
    <mergeCell ref="C133:Q133"/>
    <mergeCell ref="B1:H4"/>
    <mergeCell ref="B128:C128"/>
    <mergeCell ref="B129:C129"/>
    <mergeCell ref="B130:C130"/>
    <mergeCell ref="B131:C131"/>
    <mergeCell ref="B122:C122"/>
    <mergeCell ref="B123:C123"/>
    <mergeCell ref="B124:C124"/>
    <mergeCell ref="R1:Y5"/>
    <mergeCell ref="B69:H72"/>
    <mergeCell ref="B137:H140"/>
    <mergeCell ref="B189:H192"/>
    <mergeCell ref="B241:H244"/>
    <mergeCell ref="R241:Y245"/>
    <mergeCell ref="B245:C245"/>
    <mergeCell ref="D245:Q245"/>
    <mergeCell ref="C134:Q134"/>
    <mergeCell ref="U233:V233"/>
    <mergeCell ref="W232:Y232"/>
    <mergeCell ref="Q285:S285"/>
    <mergeCell ref="N285:P285"/>
    <mergeCell ref="H283:J283"/>
    <mergeCell ref="K285:M285"/>
    <mergeCell ref="Q281:S281"/>
    <mergeCell ref="C235:Q235"/>
    <mergeCell ref="C236:Q236"/>
    <mergeCell ref="C237:Q237"/>
    <mergeCell ref="U246:Y246"/>
    <mergeCell ref="T281:V281"/>
    <mergeCell ref="E277:G277"/>
    <mergeCell ref="H277:J277"/>
    <mergeCell ref="K277:M277"/>
    <mergeCell ref="N277:P277"/>
    <mergeCell ref="B232:C232"/>
    <mergeCell ref="D232:Q232"/>
    <mergeCell ref="S232:T232"/>
    <mergeCell ref="U232:V232"/>
    <mergeCell ref="B247:C247"/>
    <mergeCell ref="N279:P279"/>
    <mergeCell ref="Q279:S279"/>
    <mergeCell ref="K283:M283"/>
    <mergeCell ref="T283:V283"/>
    <mergeCell ref="T279:V279"/>
    <mergeCell ref="B233:C233"/>
    <mergeCell ref="D233:Q233"/>
    <mergeCell ref="S233:T233"/>
    <mergeCell ref="B246:C246"/>
    <mergeCell ref="D246:Q246"/>
    <mergeCell ref="H281:J281"/>
    <mergeCell ref="K281:M281"/>
    <mergeCell ref="N281:P281"/>
    <mergeCell ref="H285:J285"/>
    <mergeCell ref="T277:V277"/>
    <mergeCell ref="N283:P283"/>
    <mergeCell ref="Q283:S283"/>
    <mergeCell ref="T285:V285"/>
    <mergeCell ref="H279:J279"/>
    <mergeCell ref="K279:M279"/>
    <mergeCell ref="C186:Q186"/>
    <mergeCell ref="S213:T213"/>
    <mergeCell ref="U213:V213"/>
    <mergeCell ref="B206:C206"/>
    <mergeCell ref="B214:C214"/>
    <mergeCell ref="Q277:S277"/>
    <mergeCell ref="D247:Q247"/>
    <mergeCell ref="R247:T247"/>
    <mergeCell ref="U247:Y247"/>
    <mergeCell ref="R246:T246"/>
    <mergeCell ref="W179:Y179"/>
    <mergeCell ref="U180:V180"/>
    <mergeCell ref="W180:Y180"/>
    <mergeCell ref="W184:Y184"/>
    <mergeCell ref="W185:Y185"/>
    <mergeCell ref="W186:Y186"/>
    <mergeCell ref="W181:Y181"/>
    <mergeCell ref="W182:Y182"/>
    <mergeCell ref="W183:Y183"/>
    <mergeCell ref="U181:V181"/>
    <mergeCell ref="U182:V182"/>
    <mergeCell ref="U183:V183"/>
    <mergeCell ref="U179:V179"/>
    <mergeCell ref="D183:Q183"/>
    <mergeCell ref="D179:Q179"/>
    <mergeCell ref="D180:Q180"/>
    <mergeCell ref="D181:Q181"/>
    <mergeCell ref="D182:Q182"/>
    <mergeCell ref="S180:T180"/>
    <mergeCell ref="S181:T181"/>
    <mergeCell ref="B179:C179"/>
    <mergeCell ref="B180:C180"/>
    <mergeCell ref="B181:C181"/>
    <mergeCell ref="S182:T182"/>
    <mergeCell ref="S183:T183"/>
    <mergeCell ref="B183:C183"/>
    <mergeCell ref="B182:C182"/>
    <mergeCell ref="S179:T179"/>
    <mergeCell ref="U175:V175"/>
    <mergeCell ref="B178:C178"/>
    <mergeCell ref="B177:C177"/>
    <mergeCell ref="D176:Q176"/>
    <mergeCell ref="D175:Q175"/>
    <mergeCell ref="U178:V178"/>
    <mergeCell ref="D177:Q177"/>
    <mergeCell ref="D178:Q178"/>
    <mergeCell ref="S178:T178"/>
    <mergeCell ref="B172:C172"/>
    <mergeCell ref="B173:C173"/>
    <mergeCell ref="D173:Q173"/>
    <mergeCell ref="B175:C175"/>
    <mergeCell ref="B176:C176"/>
    <mergeCell ref="B174:C174"/>
    <mergeCell ref="D174:Q174"/>
    <mergeCell ref="D172:Q172"/>
    <mergeCell ref="S167:T167"/>
    <mergeCell ref="S168:T168"/>
    <mergeCell ref="S172:T172"/>
    <mergeCell ref="S173:T173"/>
    <mergeCell ref="S174:T174"/>
    <mergeCell ref="S175:T175"/>
    <mergeCell ref="S169:T169"/>
    <mergeCell ref="S170:T170"/>
    <mergeCell ref="S171:T171"/>
    <mergeCell ref="S156:T156"/>
    <mergeCell ref="S157:T157"/>
    <mergeCell ref="S159:T159"/>
    <mergeCell ref="S163:T163"/>
    <mergeCell ref="S164:T164"/>
    <mergeCell ref="S165:T165"/>
    <mergeCell ref="S161:T161"/>
    <mergeCell ref="S162:T162"/>
    <mergeCell ref="S166:T166"/>
    <mergeCell ref="D161:Q161"/>
    <mergeCell ref="D162:Q162"/>
    <mergeCell ref="D146:Q146"/>
    <mergeCell ref="D147:Q147"/>
    <mergeCell ref="D148:Q148"/>
    <mergeCell ref="D150:Q150"/>
    <mergeCell ref="D163:Q163"/>
    <mergeCell ref="D164:Q164"/>
    <mergeCell ref="D165:Q165"/>
    <mergeCell ref="B169:C169"/>
    <mergeCell ref="B170:C170"/>
    <mergeCell ref="D169:Q169"/>
    <mergeCell ref="D170:Q170"/>
    <mergeCell ref="D171:Q171"/>
    <mergeCell ref="B171:C171"/>
    <mergeCell ref="D156:Q156"/>
    <mergeCell ref="D157:Q157"/>
    <mergeCell ref="B165:C165"/>
    <mergeCell ref="B166:C166"/>
    <mergeCell ref="B167:C167"/>
    <mergeCell ref="B168:C168"/>
    <mergeCell ref="D166:Q166"/>
    <mergeCell ref="D167:Q167"/>
    <mergeCell ref="D168:Q168"/>
    <mergeCell ref="B156:C156"/>
    <mergeCell ref="B157:C157"/>
    <mergeCell ref="B159:C159"/>
    <mergeCell ref="B163:C163"/>
    <mergeCell ref="B164:C164"/>
    <mergeCell ref="B162:C162"/>
    <mergeCell ref="B152:C152"/>
    <mergeCell ref="B153:C153"/>
    <mergeCell ref="B154:C154"/>
    <mergeCell ref="B150:C150"/>
    <mergeCell ref="B151:C151"/>
    <mergeCell ref="B155:C155"/>
    <mergeCell ref="D145:Q145"/>
    <mergeCell ref="D149:Q149"/>
    <mergeCell ref="D152:Q152"/>
    <mergeCell ref="D153:Q153"/>
    <mergeCell ref="D154:Q154"/>
    <mergeCell ref="B144:C145"/>
    <mergeCell ref="D144:Q144"/>
    <mergeCell ref="S145:T145"/>
    <mergeCell ref="U161:V161"/>
    <mergeCell ref="U162:V162"/>
    <mergeCell ref="U146:V146"/>
    <mergeCell ref="U147:V147"/>
    <mergeCell ref="U148:V148"/>
    <mergeCell ref="S150:T150"/>
    <mergeCell ref="U150:V150"/>
    <mergeCell ref="S149:T149"/>
    <mergeCell ref="S152:T152"/>
    <mergeCell ref="S153:T153"/>
    <mergeCell ref="U169:V169"/>
    <mergeCell ref="U170:V170"/>
    <mergeCell ref="U171:V171"/>
    <mergeCell ref="U176:V176"/>
    <mergeCell ref="U177:V177"/>
    <mergeCell ref="S177:T177"/>
    <mergeCell ref="S176:T176"/>
    <mergeCell ref="U163:V163"/>
    <mergeCell ref="U164:V164"/>
    <mergeCell ref="U165:V165"/>
    <mergeCell ref="U166:V166"/>
    <mergeCell ref="U167:V167"/>
    <mergeCell ref="U168:V168"/>
    <mergeCell ref="W174:Y174"/>
    <mergeCell ref="W154:Y154"/>
    <mergeCell ref="W155:Y155"/>
    <mergeCell ref="W156:Y156"/>
    <mergeCell ref="W166:Y166"/>
    <mergeCell ref="U172:V172"/>
    <mergeCell ref="U173:V173"/>
    <mergeCell ref="U174:V174"/>
    <mergeCell ref="U156:V156"/>
    <mergeCell ref="U157:V157"/>
    <mergeCell ref="U149:V149"/>
    <mergeCell ref="U152:V152"/>
    <mergeCell ref="U153:V153"/>
    <mergeCell ref="U154:V154"/>
    <mergeCell ref="U155:V155"/>
    <mergeCell ref="U159:V159"/>
    <mergeCell ref="W175:Y175"/>
    <mergeCell ref="W157:Y157"/>
    <mergeCell ref="W159:Y159"/>
    <mergeCell ref="W163:Y163"/>
    <mergeCell ref="W164:Y164"/>
    <mergeCell ref="W165:Y165"/>
    <mergeCell ref="W171:Y171"/>
    <mergeCell ref="W172:Y172"/>
    <mergeCell ref="W173:Y173"/>
    <mergeCell ref="W167:Y167"/>
    <mergeCell ref="B115:C115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6:C96"/>
    <mergeCell ref="B97:C97"/>
    <mergeCell ref="B98:C98"/>
    <mergeCell ref="B99:C99"/>
    <mergeCell ref="B100:C100"/>
    <mergeCell ref="B102:C102"/>
    <mergeCell ref="B101:C101"/>
    <mergeCell ref="D120:Q120"/>
    <mergeCell ref="D121:Q121"/>
    <mergeCell ref="D122:Q122"/>
    <mergeCell ref="D127:Q127"/>
    <mergeCell ref="D128:Q128"/>
    <mergeCell ref="D129:Q129"/>
    <mergeCell ref="D125:Q125"/>
    <mergeCell ref="D126:Q126"/>
    <mergeCell ref="D114:Q114"/>
    <mergeCell ref="D115:Q115"/>
    <mergeCell ref="D116:Q116"/>
    <mergeCell ref="D117:Q117"/>
    <mergeCell ref="D118:Q118"/>
    <mergeCell ref="D119:Q119"/>
    <mergeCell ref="S118:T118"/>
    <mergeCell ref="S119:T119"/>
    <mergeCell ref="D98:Q98"/>
    <mergeCell ref="D99:Q99"/>
    <mergeCell ref="D100:Q100"/>
    <mergeCell ref="D101:Q101"/>
    <mergeCell ref="D102:Q102"/>
    <mergeCell ref="D111:Q111"/>
    <mergeCell ref="D112:Q112"/>
    <mergeCell ref="D113:Q113"/>
    <mergeCell ref="S112:T112"/>
    <mergeCell ref="S113:T113"/>
    <mergeCell ref="S114:T114"/>
    <mergeCell ref="S115:T115"/>
    <mergeCell ref="S116:T116"/>
    <mergeCell ref="S117:T117"/>
    <mergeCell ref="S106:T106"/>
    <mergeCell ref="S107:T107"/>
    <mergeCell ref="S108:T108"/>
    <mergeCell ref="S109:T109"/>
    <mergeCell ref="S110:T110"/>
    <mergeCell ref="S111:T111"/>
    <mergeCell ref="S120:T120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95:T95"/>
    <mergeCell ref="S96:T96"/>
    <mergeCell ref="W169:Y169"/>
    <mergeCell ref="W168:Y168"/>
    <mergeCell ref="S121:T121"/>
    <mergeCell ref="U131:V131"/>
    <mergeCell ref="S131:T131"/>
    <mergeCell ref="S130:T130"/>
    <mergeCell ref="S129:T129"/>
    <mergeCell ref="S128:T128"/>
    <mergeCell ref="B216:C216"/>
    <mergeCell ref="D223:Q223"/>
    <mergeCell ref="D212:Q212"/>
    <mergeCell ref="D215:Q215"/>
    <mergeCell ref="D219:Q219"/>
    <mergeCell ref="D216:Q216"/>
    <mergeCell ref="D218:Q218"/>
    <mergeCell ref="B215:C215"/>
    <mergeCell ref="D217:Q217"/>
    <mergeCell ref="D213:Q213"/>
    <mergeCell ref="D197:Q197"/>
    <mergeCell ref="D206:Q206"/>
    <mergeCell ref="D207:Q207"/>
    <mergeCell ref="D208:Q208"/>
    <mergeCell ref="D209:Q209"/>
    <mergeCell ref="D210:Q210"/>
    <mergeCell ref="D199:Q199"/>
    <mergeCell ref="B211:C211"/>
    <mergeCell ref="B212:C212"/>
    <mergeCell ref="B205:C205"/>
    <mergeCell ref="B207:C207"/>
    <mergeCell ref="B208:C208"/>
    <mergeCell ref="B209:C209"/>
    <mergeCell ref="S225:T225"/>
    <mergeCell ref="S226:T226"/>
    <mergeCell ref="D205:Q205"/>
    <mergeCell ref="D214:Q214"/>
    <mergeCell ref="D222:Q222"/>
    <mergeCell ref="D211:Q211"/>
    <mergeCell ref="S219:T219"/>
    <mergeCell ref="S222:T222"/>
    <mergeCell ref="S218:T218"/>
    <mergeCell ref="S220:T220"/>
    <mergeCell ref="U230:V230"/>
    <mergeCell ref="U234:V234"/>
    <mergeCell ref="U215:V215"/>
    <mergeCell ref="U216:V216"/>
    <mergeCell ref="U217:V217"/>
    <mergeCell ref="S215:T215"/>
    <mergeCell ref="S216:T216"/>
    <mergeCell ref="S217:T217"/>
    <mergeCell ref="S223:T223"/>
    <mergeCell ref="U226:V226"/>
    <mergeCell ref="U228:V228"/>
    <mergeCell ref="U229:V229"/>
    <mergeCell ref="U225:V225"/>
    <mergeCell ref="U219:V219"/>
    <mergeCell ref="U222:V222"/>
    <mergeCell ref="U223:V223"/>
    <mergeCell ref="B224:V224"/>
    <mergeCell ref="B219:C219"/>
    <mergeCell ref="D225:Q225"/>
    <mergeCell ref="B221:V221"/>
    <mergeCell ref="U218:V218"/>
    <mergeCell ref="S206:T206"/>
    <mergeCell ref="U206:V206"/>
    <mergeCell ref="S214:T214"/>
    <mergeCell ref="U214:V214"/>
    <mergeCell ref="U212:V212"/>
    <mergeCell ref="S208:T208"/>
    <mergeCell ref="S209:T209"/>
    <mergeCell ref="S210:T210"/>
    <mergeCell ref="S211:T211"/>
    <mergeCell ref="S212:T212"/>
    <mergeCell ref="S207:T207"/>
    <mergeCell ref="U207:V207"/>
    <mergeCell ref="U208:V208"/>
    <mergeCell ref="U209:V209"/>
    <mergeCell ref="U210:V210"/>
    <mergeCell ref="U211:V211"/>
    <mergeCell ref="W205:Y205"/>
    <mergeCell ref="S197:T197"/>
    <mergeCell ref="S205:T205"/>
    <mergeCell ref="U205:V205"/>
    <mergeCell ref="W207:Y207"/>
    <mergeCell ref="W208:Y208"/>
    <mergeCell ref="U196:V197"/>
    <mergeCell ref="S199:T199"/>
    <mergeCell ref="U199:V199"/>
    <mergeCell ref="W199:Y199"/>
    <mergeCell ref="W209:Y209"/>
    <mergeCell ref="W210:Y210"/>
    <mergeCell ref="W211:Y211"/>
    <mergeCell ref="W212:Y212"/>
    <mergeCell ref="W219:Y219"/>
    <mergeCell ref="W225:Y225"/>
    <mergeCell ref="W222:Y222"/>
    <mergeCell ref="W214:Y214"/>
    <mergeCell ref="W213:Y213"/>
    <mergeCell ref="W215:Y215"/>
    <mergeCell ref="W216:Y216"/>
    <mergeCell ref="W217:Y217"/>
    <mergeCell ref="W226:Y226"/>
    <mergeCell ref="W228:Y228"/>
    <mergeCell ref="W221:Y221"/>
    <mergeCell ref="W227:Y227"/>
    <mergeCell ref="W218:Y218"/>
    <mergeCell ref="W220:Y220"/>
    <mergeCell ref="S230:T230"/>
    <mergeCell ref="D226:Q226"/>
    <mergeCell ref="W223:Y223"/>
    <mergeCell ref="W224:Y224"/>
    <mergeCell ref="B223:C223"/>
    <mergeCell ref="B222:C222"/>
    <mergeCell ref="S228:T228"/>
    <mergeCell ref="S229:T229"/>
    <mergeCell ref="B229:C229"/>
    <mergeCell ref="W230:Y230"/>
    <mergeCell ref="D229:Q229"/>
    <mergeCell ref="D228:Q228"/>
    <mergeCell ref="B5:C5"/>
    <mergeCell ref="B73:C73"/>
    <mergeCell ref="B141:C141"/>
    <mergeCell ref="B193:C193"/>
    <mergeCell ref="B226:C226"/>
    <mergeCell ref="B93:C93"/>
    <mergeCell ref="B94:C94"/>
    <mergeCell ref="D141:Q141"/>
    <mergeCell ref="B95:C95"/>
    <mergeCell ref="D155:Q155"/>
    <mergeCell ref="D103:Q103"/>
    <mergeCell ref="D104:Q104"/>
    <mergeCell ref="D105:Q105"/>
    <mergeCell ref="D106:Q106"/>
    <mergeCell ref="D123:Q123"/>
    <mergeCell ref="D124:Q124"/>
    <mergeCell ref="B146:C146"/>
    <mergeCell ref="B147:C147"/>
    <mergeCell ref="D92:Q92"/>
    <mergeCell ref="D93:Q93"/>
    <mergeCell ref="D94:Q94"/>
    <mergeCell ref="D95:Q95"/>
    <mergeCell ref="D96:Q96"/>
    <mergeCell ref="D97:Q97"/>
    <mergeCell ref="S88:T88"/>
    <mergeCell ref="S90:T90"/>
    <mergeCell ref="S91:T91"/>
    <mergeCell ref="B87:C87"/>
    <mergeCell ref="B88:C88"/>
    <mergeCell ref="B89:C89"/>
    <mergeCell ref="B90:C90"/>
    <mergeCell ref="B91:C91"/>
    <mergeCell ref="D90:Q90"/>
    <mergeCell ref="D91:Q91"/>
    <mergeCell ref="U119:V119"/>
    <mergeCell ref="U120:V120"/>
    <mergeCell ref="U128:V128"/>
    <mergeCell ref="U129:V129"/>
    <mergeCell ref="U121:V121"/>
    <mergeCell ref="U122:V122"/>
    <mergeCell ref="U123:V123"/>
    <mergeCell ref="U124:V124"/>
    <mergeCell ref="U113:V113"/>
    <mergeCell ref="U114:V114"/>
    <mergeCell ref="U130:V130"/>
    <mergeCell ref="U125:V125"/>
    <mergeCell ref="U126:V126"/>
    <mergeCell ref="U127:V127"/>
    <mergeCell ref="U115:V115"/>
    <mergeCell ref="U116:V116"/>
    <mergeCell ref="U117:V117"/>
    <mergeCell ref="U118:V118"/>
    <mergeCell ref="U107:V107"/>
    <mergeCell ref="U108:V108"/>
    <mergeCell ref="U109:V109"/>
    <mergeCell ref="U110:V110"/>
    <mergeCell ref="U111:V111"/>
    <mergeCell ref="U112:V112"/>
    <mergeCell ref="U101:V101"/>
    <mergeCell ref="U102:V102"/>
    <mergeCell ref="U103:V103"/>
    <mergeCell ref="U104:V104"/>
    <mergeCell ref="U105:V105"/>
    <mergeCell ref="U106:V106"/>
    <mergeCell ref="U95:V95"/>
    <mergeCell ref="U96:V96"/>
    <mergeCell ref="U97:V97"/>
    <mergeCell ref="U98:V98"/>
    <mergeCell ref="U99:V99"/>
    <mergeCell ref="U100:V100"/>
    <mergeCell ref="C239:Q240"/>
    <mergeCell ref="B234:C234"/>
    <mergeCell ref="B230:C230"/>
    <mergeCell ref="C184:Q184"/>
    <mergeCell ref="C185:Q185"/>
    <mergeCell ref="B220:C220"/>
    <mergeCell ref="D220:Q220"/>
    <mergeCell ref="B225:C225"/>
    <mergeCell ref="B217:C217"/>
    <mergeCell ref="B210:C210"/>
    <mergeCell ref="B195:C195"/>
    <mergeCell ref="D195:Q195"/>
    <mergeCell ref="D159:Q159"/>
    <mergeCell ref="S146:T146"/>
    <mergeCell ref="S147:T147"/>
    <mergeCell ref="S148:T148"/>
    <mergeCell ref="S154:T154"/>
    <mergeCell ref="S155:T155"/>
    <mergeCell ref="B148:C148"/>
    <mergeCell ref="B149:C149"/>
    <mergeCell ref="S122:T122"/>
    <mergeCell ref="B143:C143"/>
    <mergeCell ref="D143:Q143"/>
    <mergeCell ref="B194:C194"/>
    <mergeCell ref="D194:Q194"/>
    <mergeCell ref="C187:Q188"/>
    <mergeCell ref="D193:Q193"/>
    <mergeCell ref="B161:C161"/>
    <mergeCell ref="D130:Q130"/>
    <mergeCell ref="D131:Q131"/>
    <mergeCell ref="B135:B136"/>
    <mergeCell ref="U85:V85"/>
    <mergeCell ref="W85:Y85"/>
    <mergeCell ref="D196:Q196"/>
    <mergeCell ref="B74:C74"/>
    <mergeCell ref="D74:Q74"/>
    <mergeCell ref="B75:C75"/>
    <mergeCell ref="D142:Q142"/>
    <mergeCell ref="S127:T127"/>
    <mergeCell ref="U81:V81"/>
    <mergeCell ref="U82:V82"/>
    <mergeCell ref="B83:C83"/>
    <mergeCell ref="B84:C84"/>
    <mergeCell ref="B85:C85"/>
    <mergeCell ref="B86:C86"/>
    <mergeCell ref="D84:Q84"/>
    <mergeCell ref="P269:Q271"/>
    <mergeCell ref="V267:W267"/>
    <mergeCell ref="V268:W268"/>
    <mergeCell ref="C295:Q296"/>
    <mergeCell ref="U295:V296"/>
    <mergeCell ref="U78:V78"/>
    <mergeCell ref="S78:T78"/>
    <mergeCell ref="S79:T79"/>
    <mergeCell ref="U79:V79"/>
    <mergeCell ref="B80:C80"/>
    <mergeCell ref="T266:U268"/>
    <mergeCell ref="F266:G268"/>
    <mergeCell ref="H266:I268"/>
    <mergeCell ref="J266:K268"/>
    <mergeCell ref="L266:M268"/>
    <mergeCell ref="N266:O268"/>
    <mergeCell ref="P266:Q268"/>
    <mergeCell ref="N269:O271"/>
    <mergeCell ref="T254:U256"/>
    <mergeCell ref="R257:S259"/>
    <mergeCell ref="T257:U259"/>
    <mergeCell ref="R260:S262"/>
    <mergeCell ref="T260:U262"/>
    <mergeCell ref="T269:U271"/>
    <mergeCell ref="T263:U265"/>
    <mergeCell ref="R269:S271"/>
    <mergeCell ref="R254:S256"/>
    <mergeCell ref="N254:O256"/>
    <mergeCell ref="P254:Q256"/>
    <mergeCell ref="N257:O259"/>
    <mergeCell ref="P257:Q259"/>
    <mergeCell ref="N260:O262"/>
    <mergeCell ref="P260:Q262"/>
    <mergeCell ref="H269:I271"/>
    <mergeCell ref="J254:K256"/>
    <mergeCell ref="L254:M256"/>
    <mergeCell ref="J257:K259"/>
    <mergeCell ref="L257:M259"/>
    <mergeCell ref="J260:K262"/>
    <mergeCell ref="L260:M262"/>
    <mergeCell ref="J269:K271"/>
    <mergeCell ref="L269:M271"/>
    <mergeCell ref="X268:Y268"/>
    <mergeCell ref="F251:G253"/>
    <mergeCell ref="H251:I253"/>
    <mergeCell ref="J251:K253"/>
    <mergeCell ref="L251:M253"/>
    <mergeCell ref="F263:G265"/>
    <mergeCell ref="H263:I265"/>
    <mergeCell ref="N263:O265"/>
    <mergeCell ref="P263:Q265"/>
    <mergeCell ref="R266:S268"/>
    <mergeCell ref="V253:W253"/>
    <mergeCell ref="V254:W254"/>
    <mergeCell ref="V266:W266"/>
    <mergeCell ref="U142:Y142"/>
    <mergeCell ref="U75:Y75"/>
    <mergeCell ref="U50:Y50"/>
    <mergeCell ref="W82:Y82"/>
    <mergeCell ref="U83:V83"/>
    <mergeCell ref="W83:Y83"/>
    <mergeCell ref="U90:V90"/>
    <mergeCell ref="V259:W259"/>
    <mergeCell ref="V260:W260"/>
    <mergeCell ref="J263:K265"/>
    <mergeCell ref="L263:M265"/>
    <mergeCell ref="R263:S265"/>
    <mergeCell ref="V261:W261"/>
    <mergeCell ref="V265:W265"/>
    <mergeCell ref="R295:T296"/>
    <mergeCell ref="V262:W262"/>
    <mergeCell ref="V263:W263"/>
    <mergeCell ref="V264:W264"/>
    <mergeCell ref="V269:W269"/>
    <mergeCell ref="V270:W270"/>
    <mergeCell ref="V271:W271"/>
    <mergeCell ref="W295:Y296"/>
    <mergeCell ref="W285:Y285"/>
    <mergeCell ref="W283:Y283"/>
    <mergeCell ref="V257:W257"/>
    <mergeCell ref="V258:W258"/>
    <mergeCell ref="R236:V236"/>
    <mergeCell ref="R237:V237"/>
    <mergeCell ref="B238:V238"/>
    <mergeCell ref="B254:C256"/>
    <mergeCell ref="D254:E256"/>
    <mergeCell ref="H254:I256"/>
    <mergeCell ref="V255:W255"/>
    <mergeCell ref="V256:W256"/>
    <mergeCell ref="S37:T37"/>
    <mergeCell ref="B257:C259"/>
    <mergeCell ref="D257:E259"/>
    <mergeCell ref="F257:G259"/>
    <mergeCell ref="H257:I259"/>
    <mergeCell ref="S77:T77"/>
    <mergeCell ref="B62:C62"/>
    <mergeCell ref="S53:T53"/>
    <mergeCell ref="D50:Q50"/>
    <mergeCell ref="D57:Q57"/>
    <mergeCell ref="U80:V80"/>
    <mergeCell ref="N251:O253"/>
    <mergeCell ref="P251:Q253"/>
    <mergeCell ref="R251:S253"/>
    <mergeCell ref="T251:U253"/>
    <mergeCell ref="S32:T32"/>
    <mergeCell ref="C64:Q64"/>
    <mergeCell ref="C65:Q65"/>
    <mergeCell ref="C66:Q66"/>
    <mergeCell ref="S47:T47"/>
    <mergeCell ref="S31:T31"/>
    <mergeCell ref="S33:T33"/>
    <mergeCell ref="S34:T34"/>
    <mergeCell ref="S35:T35"/>
    <mergeCell ref="S36:T36"/>
    <mergeCell ref="C67:Q68"/>
    <mergeCell ref="S57:T57"/>
    <mergeCell ref="S58:T58"/>
    <mergeCell ref="S59:T59"/>
    <mergeCell ref="S61:T61"/>
    <mergeCell ref="D19:Q19"/>
    <mergeCell ref="S42:T42"/>
    <mergeCell ref="S41:T41"/>
    <mergeCell ref="S54:T54"/>
    <mergeCell ref="S55:T55"/>
    <mergeCell ref="S56:T56"/>
    <mergeCell ref="S46:T46"/>
    <mergeCell ref="S45:T45"/>
    <mergeCell ref="S50:T50"/>
    <mergeCell ref="S43:T43"/>
    <mergeCell ref="U59:V59"/>
    <mergeCell ref="U60:V60"/>
    <mergeCell ref="S60:T60"/>
    <mergeCell ref="B63:C63"/>
    <mergeCell ref="B58:C58"/>
    <mergeCell ref="S62:T62"/>
    <mergeCell ref="U61:V61"/>
    <mergeCell ref="U62:V62"/>
    <mergeCell ref="B59:C59"/>
    <mergeCell ref="B60:C60"/>
    <mergeCell ref="D14:Q14"/>
    <mergeCell ref="D15:Q15"/>
    <mergeCell ref="D16:Q16"/>
    <mergeCell ref="D17:Q17"/>
    <mergeCell ref="D18:Q18"/>
    <mergeCell ref="D56:Q56"/>
    <mergeCell ref="D25:Q25"/>
    <mergeCell ref="D26:Q26"/>
    <mergeCell ref="D27:Q27"/>
    <mergeCell ref="D36:Q36"/>
    <mergeCell ref="U45:V45"/>
    <mergeCell ref="U46:V46"/>
    <mergeCell ref="U56:V56"/>
    <mergeCell ref="U57:V57"/>
    <mergeCell ref="U58:V58"/>
    <mergeCell ref="U55:V55"/>
    <mergeCell ref="U47:V47"/>
    <mergeCell ref="U44:V44"/>
    <mergeCell ref="U48:V48"/>
    <mergeCell ref="S48:T48"/>
    <mergeCell ref="U52:V52"/>
    <mergeCell ref="U53:V53"/>
    <mergeCell ref="U54:V54"/>
    <mergeCell ref="U49:V49"/>
    <mergeCell ref="U51:V51"/>
    <mergeCell ref="S51:T51"/>
    <mergeCell ref="S52:T52"/>
    <mergeCell ref="W48:Y48"/>
    <mergeCell ref="R235:V235"/>
    <mergeCell ref="W56:Y56"/>
    <mergeCell ref="W58:Y58"/>
    <mergeCell ref="W59:Y59"/>
    <mergeCell ref="W81:Y81"/>
    <mergeCell ref="S49:T49"/>
    <mergeCell ref="W91:Y91"/>
    <mergeCell ref="U92:V92"/>
    <mergeCell ref="S81:T81"/>
    <mergeCell ref="W54:Y54"/>
    <mergeCell ref="W55:Y55"/>
    <mergeCell ref="W62:Y62"/>
    <mergeCell ref="W61:Y61"/>
    <mergeCell ref="W51:Y51"/>
    <mergeCell ref="W52:Y52"/>
    <mergeCell ref="W41:Y41"/>
    <mergeCell ref="W42:Y42"/>
    <mergeCell ref="W60:Y60"/>
    <mergeCell ref="W44:Y44"/>
    <mergeCell ref="W45:Y45"/>
    <mergeCell ref="W46:Y46"/>
    <mergeCell ref="W47:Y47"/>
    <mergeCell ref="W49:Y49"/>
    <mergeCell ref="W57:Y57"/>
    <mergeCell ref="W53:Y53"/>
    <mergeCell ref="W43:Y43"/>
    <mergeCell ref="W32:Y32"/>
    <mergeCell ref="W33:Y33"/>
    <mergeCell ref="W34:Y34"/>
    <mergeCell ref="W35:Y35"/>
    <mergeCell ref="W36:Y36"/>
    <mergeCell ref="W37:Y37"/>
    <mergeCell ref="W38:Y38"/>
    <mergeCell ref="W39:Y39"/>
    <mergeCell ref="W40:Y40"/>
    <mergeCell ref="W27:Y27"/>
    <mergeCell ref="W28:Y28"/>
    <mergeCell ref="W29:Y29"/>
    <mergeCell ref="W30:Y30"/>
    <mergeCell ref="W31:Y31"/>
    <mergeCell ref="W22:Y22"/>
    <mergeCell ref="W23:Y23"/>
    <mergeCell ref="W24:Y24"/>
    <mergeCell ref="W25:Y25"/>
    <mergeCell ref="W26:Y26"/>
    <mergeCell ref="W16:Y16"/>
    <mergeCell ref="W17:Y17"/>
    <mergeCell ref="W18:Y18"/>
    <mergeCell ref="W19:Y19"/>
    <mergeCell ref="W20:Y20"/>
    <mergeCell ref="W21:Y21"/>
    <mergeCell ref="U43:V43"/>
    <mergeCell ref="U32:V32"/>
    <mergeCell ref="U33:V33"/>
    <mergeCell ref="U34:V34"/>
    <mergeCell ref="U35:V35"/>
    <mergeCell ref="U36:V36"/>
    <mergeCell ref="U37:V37"/>
    <mergeCell ref="U28:V28"/>
    <mergeCell ref="U29:V29"/>
    <mergeCell ref="U30:V30"/>
    <mergeCell ref="U31:V31"/>
    <mergeCell ref="U41:V41"/>
    <mergeCell ref="U42:V42"/>
    <mergeCell ref="U38:V38"/>
    <mergeCell ref="U39:V39"/>
    <mergeCell ref="U40:V40"/>
    <mergeCell ref="U22:V22"/>
    <mergeCell ref="U23:V23"/>
    <mergeCell ref="U24:V24"/>
    <mergeCell ref="U25:V25"/>
    <mergeCell ref="U26:V26"/>
    <mergeCell ref="U16:V16"/>
    <mergeCell ref="U17:V17"/>
    <mergeCell ref="U18:V18"/>
    <mergeCell ref="U19:V19"/>
    <mergeCell ref="U20:V20"/>
    <mergeCell ref="U21:V21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S11:T11"/>
    <mergeCell ref="S9:T9"/>
    <mergeCell ref="S14:T14"/>
    <mergeCell ref="S15:T15"/>
    <mergeCell ref="S16:T16"/>
    <mergeCell ref="B57:C57"/>
    <mergeCell ref="D51:Q51"/>
    <mergeCell ref="D52:Q52"/>
    <mergeCell ref="B47:C47"/>
    <mergeCell ref="B48:C48"/>
    <mergeCell ref="B61:C61"/>
    <mergeCell ref="B52:C52"/>
    <mergeCell ref="B53:C53"/>
    <mergeCell ref="B54:C54"/>
    <mergeCell ref="B55:C55"/>
    <mergeCell ref="B56:C56"/>
    <mergeCell ref="B51:C51"/>
    <mergeCell ref="B49:C50"/>
    <mergeCell ref="S10:T10"/>
    <mergeCell ref="S12:T12"/>
    <mergeCell ref="S13:T13"/>
    <mergeCell ref="S17:T17"/>
    <mergeCell ref="S18:T1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7:C27"/>
    <mergeCell ref="B28:C28"/>
    <mergeCell ref="B19:C19"/>
    <mergeCell ref="B20:C20"/>
    <mergeCell ref="B21:C21"/>
    <mergeCell ref="B22:C22"/>
    <mergeCell ref="B23:C23"/>
    <mergeCell ref="B24:C24"/>
    <mergeCell ref="D31:Q31"/>
    <mergeCell ref="D45:Q45"/>
    <mergeCell ref="B13:C13"/>
    <mergeCell ref="B14:C14"/>
    <mergeCell ref="B15:C15"/>
    <mergeCell ref="B16:C16"/>
    <mergeCell ref="B18:C18"/>
    <mergeCell ref="B17:C17"/>
    <mergeCell ref="B25:C25"/>
    <mergeCell ref="B26:C26"/>
    <mergeCell ref="S19:T19"/>
    <mergeCell ref="D20:Q20"/>
    <mergeCell ref="D60:Q60"/>
    <mergeCell ref="D61:Q61"/>
    <mergeCell ref="B10:C10"/>
    <mergeCell ref="B11:C11"/>
    <mergeCell ref="D55:Q55"/>
    <mergeCell ref="B12:C12"/>
    <mergeCell ref="D29:Q29"/>
    <mergeCell ref="D30:Q30"/>
    <mergeCell ref="W66:Y66"/>
    <mergeCell ref="S39:T39"/>
    <mergeCell ref="S38:T38"/>
    <mergeCell ref="S29:T29"/>
    <mergeCell ref="S30:T30"/>
    <mergeCell ref="D7:Q7"/>
    <mergeCell ref="D28:Q28"/>
    <mergeCell ref="S23:T23"/>
    <mergeCell ref="S24:T24"/>
    <mergeCell ref="S25:T25"/>
    <mergeCell ref="D32:Q32"/>
    <mergeCell ref="D33:Q33"/>
    <mergeCell ref="D34:Q34"/>
    <mergeCell ref="D35:Q35"/>
    <mergeCell ref="U195:Y195"/>
    <mergeCell ref="S40:T40"/>
    <mergeCell ref="W67:Y68"/>
    <mergeCell ref="D107:Q107"/>
    <mergeCell ref="D108:Q108"/>
    <mergeCell ref="W64:Y64"/>
    <mergeCell ref="D37:Q37"/>
    <mergeCell ref="D38:Q38"/>
    <mergeCell ref="D39:Q39"/>
    <mergeCell ref="D40:Q40"/>
    <mergeCell ref="D41:Q41"/>
    <mergeCell ref="D42:Q42"/>
    <mergeCell ref="D43:Q43"/>
    <mergeCell ref="D46:Q46"/>
    <mergeCell ref="D47:Q47"/>
    <mergeCell ref="D48:Q48"/>
    <mergeCell ref="D49:Q49"/>
    <mergeCell ref="B260:C262"/>
    <mergeCell ref="D260:E262"/>
    <mergeCell ref="F260:G262"/>
    <mergeCell ref="H260:I262"/>
    <mergeCell ref="D78:Q78"/>
    <mergeCell ref="D53:Q53"/>
    <mergeCell ref="D21:Q21"/>
    <mergeCell ref="D22:Q22"/>
    <mergeCell ref="D23:Q23"/>
    <mergeCell ref="R196:R197"/>
    <mergeCell ref="S196:T196"/>
    <mergeCell ref="D81:Q81"/>
    <mergeCell ref="S83:T83"/>
    <mergeCell ref="D83:Q83"/>
    <mergeCell ref="D77:Q77"/>
    <mergeCell ref="D10:Q10"/>
    <mergeCell ref="D11:Q11"/>
    <mergeCell ref="D12:Q12"/>
    <mergeCell ref="D13:Q13"/>
    <mergeCell ref="D24:Q24"/>
    <mergeCell ref="B295:B296"/>
    <mergeCell ref="B263:C265"/>
    <mergeCell ref="D263:E265"/>
    <mergeCell ref="B269:C271"/>
    <mergeCell ref="D269:E271"/>
    <mergeCell ref="E281:G281"/>
    <mergeCell ref="E283:G283"/>
    <mergeCell ref="F269:G271"/>
    <mergeCell ref="E279:G279"/>
    <mergeCell ref="E285:G285"/>
    <mergeCell ref="B251:C253"/>
    <mergeCell ref="D251:E253"/>
    <mergeCell ref="F254:G256"/>
    <mergeCell ref="B266:C268"/>
    <mergeCell ref="D266:E268"/>
    <mergeCell ref="B78:C78"/>
    <mergeCell ref="B79:C79"/>
    <mergeCell ref="D87:Q87"/>
    <mergeCell ref="D109:Q109"/>
    <mergeCell ref="D110:Q110"/>
    <mergeCell ref="B81:C81"/>
    <mergeCell ref="D79:Q79"/>
    <mergeCell ref="B82:C82"/>
    <mergeCell ref="D82:Q82"/>
    <mergeCell ref="B92:C92"/>
    <mergeCell ref="U6:Y6"/>
    <mergeCell ref="U74:Y74"/>
    <mergeCell ref="D63:Q63"/>
    <mergeCell ref="S44:T44"/>
    <mergeCell ref="U7:Y7"/>
    <mergeCell ref="W10:Y10"/>
    <mergeCell ref="W11:Y11"/>
    <mergeCell ref="R6:T6"/>
    <mergeCell ref="R7:T7"/>
    <mergeCell ref="W8:Y9"/>
    <mergeCell ref="D59:Q59"/>
    <mergeCell ref="U84:V84"/>
    <mergeCell ref="W84:Y84"/>
    <mergeCell ref="D54:Q54"/>
    <mergeCell ref="D58:Q58"/>
    <mergeCell ref="W80:Y80"/>
    <mergeCell ref="W79:Y79"/>
    <mergeCell ref="D80:Q80"/>
    <mergeCell ref="D62:Q62"/>
    <mergeCell ref="W65:Y65"/>
    <mergeCell ref="S80:T80"/>
    <mergeCell ref="S84:T84"/>
    <mergeCell ref="S85:T85"/>
    <mergeCell ref="S86:T86"/>
    <mergeCell ref="D88:Q88"/>
    <mergeCell ref="D89:Q89"/>
    <mergeCell ref="D85:Q85"/>
    <mergeCell ref="D86:Q86"/>
    <mergeCell ref="S87:T87"/>
    <mergeCell ref="S82:T82"/>
    <mergeCell ref="Z225:AB225"/>
    <mergeCell ref="B239:B240"/>
    <mergeCell ref="S234:T234"/>
    <mergeCell ref="D234:Q234"/>
    <mergeCell ref="B142:C142"/>
    <mergeCell ref="S160:T160"/>
    <mergeCell ref="U160:V160"/>
    <mergeCell ref="R189:Y193"/>
    <mergeCell ref="R195:T195"/>
    <mergeCell ref="B196:C197"/>
    <mergeCell ref="U89:V89"/>
    <mergeCell ref="S89:T89"/>
    <mergeCell ref="U86:V86"/>
    <mergeCell ref="U87:V87"/>
    <mergeCell ref="D151:Q151"/>
    <mergeCell ref="S151:T151"/>
    <mergeCell ref="U151:V151"/>
    <mergeCell ref="R143:T143"/>
    <mergeCell ref="S126:T126"/>
    <mergeCell ref="S125:T125"/>
    <mergeCell ref="B8:C9"/>
    <mergeCell ref="D8:Q8"/>
    <mergeCell ref="R8:R9"/>
    <mergeCell ref="S8:T8"/>
    <mergeCell ref="D9:Q9"/>
    <mergeCell ref="B6:C6"/>
    <mergeCell ref="D6:Q6"/>
    <mergeCell ref="B7:C7"/>
    <mergeCell ref="R49:R50"/>
    <mergeCell ref="R64:V64"/>
    <mergeCell ref="R65:V65"/>
    <mergeCell ref="S20:T20"/>
    <mergeCell ref="S21:T21"/>
    <mergeCell ref="S22:T22"/>
    <mergeCell ref="U27:V27"/>
    <mergeCell ref="S26:T26"/>
    <mergeCell ref="S27:T27"/>
    <mergeCell ref="S28:T28"/>
    <mergeCell ref="W144:Y145"/>
    <mergeCell ref="C135:Q136"/>
    <mergeCell ref="U88:V88"/>
    <mergeCell ref="B67:B68"/>
    <mergeCell ref="R74:T74"/>
    <mergeCell ref="R75:T75"/>
    <mergeCell ref="R142:T142"/>
    <mergeCell ref="D75:Q75"/>
    <mergeCell ref="R132:V132"/>
    <mergeCell ref="R133:V133"/>
    <mergeCell ref="R134:V134"/>
    <mergeCell ref="U135:V136"/>
    <mergeCell ref="S94:T94"/>
    <mergeCell ref="U91:V91"/>
    <mergeCell ref="S93:T93"/>
    <mergeCell ref="S92:T92"/>
    <mergeCell ref="U93:V93"/>
    <mergeCell ref="U94:V94"/>
    <mergeCell ref="S124:T124"/>
    <mergeCell ref="S123:T123"/>
    <mergeCell ref="D5:Q5"/>
    <mergeCell ref="R69:Y73"/>
    <mergeCell ref="D73:Q73"/>
    <mergeCell ref="W63:Y63"/>
    <mergeCell ref="R67:S68"/>
    <mergeCell ref="T67:V68"/>
    <mergeCell ref="R66:V66"/>
    <mergeCell ref="U8:V9"/>
    <mergeCell ref="D44:Q44"/>
    <mergeCell ref="W12:Y12"/>
    <mergeCell ref="W277:Y277"/>
    <mergeCell ref="X270:Y270"/>
    <mergeCell ref="X269:Y269"/>
    <mergeCell ref="X271:Y271"/>
    <mergeCell ref="W281:Y281"/>
    <mergeCell ref="W279:Y279"/>
    <mergeCell ref="X267:Y267"/>
    <mergeCell ref="X266:Y266"/>
    <mergeCell ref="X265:Y265"/>
    <mergeCell ref="X264:Y264"/>
    <mergeCell ref="X263:Y263"/>
    <mergeCell ref="X262:Y262"/>
    <mergeCell ref="X261:Y261"/>
    <mergeCell ref="X260:Y260"/>
    <mergeCell ref="X259:Y259"/>
    <mergeCell ref="X258:Y258"/>
    <mergeCell ref="X257:Y257"/>
    <mergeCell ref="X256:Y256"/>
    <mergeCell ref="X255:Y255"/>
    <mergeCell ref="X254:Y254"/>
    <mergeCell ref="X253:Y253"/>
    <mergeCell ref="W239:Y240"/>
    <mergeCell ref="W238:Y238"/>
    <mergeCell ref="W237:Y237"/>
    <mergeCell ref="V252:W252"/>
    <mergeCell ref="U239:V240"/>
    <mergeCell ref="X252:Y252"/>
    <mergeCell ref="V251:Y251"/>
    <mergeCell ref="W235:Y235"/>
    <mergeCell ref="W234:Y234"/>
    <mergeCell ref="W229:Y229"/>
    <mergeCell ref="B160:Q160"/>
    <mergeCell ref="R239:T240"/>
    <mergeCell ref="R194:T194"/>
    <mergeCell ref="U187:V188"/>
    <mergeCell ref="B187:B188"/>
    <mergeCell ref="W206:Y206"/>
    <mergeCell ref="W196:Y197"/>
    <mergeCell ref="U194:Y194"/>
    <mergeCell ref="W187:Y188"/>
    <mergeCell ref="W178:Y178"/>
    <mergeCell ref="W177:Y177"/>
    <mergeCell ref="W176:Y176"/>
    <mergeCell ref="W170:Y170"/>
    <mergeCell ref="R184:V184"/>
    <mergeCell ref="R185:V185"/>
    <mergeCell ref="R186:V186"/>
    <mergeCell ref="R187:T188"/>
    <mergeCell ref="W151:Y151"/>
    <mergeCell ref="W150:Y150"/>
    <mergeCell ref="W148:Y148"/>
    <mergeCell ref="W147:Y147"/>
    <mergeCell ref="W160:Y160"/>
    <mergeCell ref="W149:Y149"/>
    <mergeCell ref="W152:Y152"/>
    <mergeCell ref="W153:Y153"/>
    <mergeCell ref="W146:Y146"/>
    <mergeCell ref="W162:Y162"/>
    <mergeCell ref="W161:Y161"/>
    <mergeCell ref="U143:Y143"/>
    <mergeCell ref="W135:Y136"/>
    <mergeCell ref="R137:Y141"/>
    <mergeCell ref="R144:R145"/>
    <mergeCell ref="S144:T144"/>
    <mergeCell ref="U144:V145"/>
    <mergeCell ref="R135:T136"/>
    <mergeCell ref="W134:Y134"/>
    <mergeCell ref="W133:Y133"/>
    <mergeCell ref="W132:Y132"/>
    <mergeCell ref="W131:Y131"/>
    <mergeCell ref="W130:Y130"/>
    <mergeCell ref="W129:Y129"/>
    <mergeCell ref="W128:Y128"/>
    <mergeCell ref="W127:Y127"/>
    <mergeCell ref="W126:Y126"/>
    <mergeCell ref="W125:Y125"/>
    <mergeCell ref="W124:Y124"/>
    <mergeCell ref="W123:Y123"/>
    <mergeCell ref="W122:Y122"/>
    <mergeCell ref="W121:Y121"/>
    <mergeCell ref="W120:Y120"/>
    <mergeCell ref="W119:Y119"/>
    <mergeCell ref="W118:Y118"/>
    <mergeCell ref="W117:Y117"/>
    <mergeCell ref="W116:Y116"/>
    <mergeCell ref="W115:Y115"/>
    <mergeCell ref="W114:Y114"/>
    <mergeCell ref="W113:Y113"/>
    <mergeCell ref="W112:Y112"/>
    <mergeCell ref="W111:Y111"/>
    <mergeCell ref="W110:Y110"/>
    <mergeCell ref="W109:Y109"/>
    <mergeCell ref="W108:Y108"/>
    <mergeCell ref="W107:Y107"/>
    <mergeCell ref="W106:Y106"/>
    <mergeCell ref="W105:Y105"/>
    <mergeCell ref="W104:Y104"/>
    <mergeCell ref="W103:Y103"/>
    <mergeCell ref="W102:Y102"/>
    <mergeCell ref="W101:Y101"/>
    <mergeCell ref="W100:Y100"/>
    <mergeCell ref="W99:Y99"/>
    <mergeCell ref="W76:Y77"/>
    <mergeCell ref="W98:Y98"/>
    <mergeCell ref="W97:Y97"/>
    <mergeCell ref="W96:Y96"/>
    <mergeCell ref="W95:Y95"/>
    <mergeCell ref="W90:Y90"/>
    <mergeCell ref="W89:Y89"/>
    <mergeCell ref="W92:Y92"/>
    <mergeCell ref="W93:Y93"/>
    <mergeCell ref="W94:Y94"/>
    <mergeCell ref="W78:Y78"/>
    <mergeCell ref="W88:Y88"/>
    <mergeCell ref="W87:Y87"/>
    <mergeCell ref="W86:Y86"/>
    <mergeCell ref="B198:C198"/>
    <mergeCell ref="B76:C77"/>
    <mergeCell ref="D76:Q76"/>
    <mergeCell ref="R76:R77"/>
    <mergeCell ref="S76:T76"/>
    <mergeCell ref="U76:V77"/>
    <mergeCell ref="B231:C231"/>
    <mergeCell ref="D231:Q231"/>
    <mergeCell ref="S231:T231"/>
    <mergeCell ref="U231:V231"/>
    <mergeCell ref="W231:Y231"/>
    <mergeCell ref="B218:C218"/>
    <mergeCell ref="B227:V227"/>
    <mergeCell ref="B228:C228"/>
    <mergeCell ref="U220:V220"/>
    <mergeCell ref="D230:Q230"/>
    <mergeCell ref="B201:C201"/>
    <mergeCell ref="D201:Q201"/>
    <mergeCell ref="S201:T201"/>
    <mergeCell ref="U201:V201"/>
    <mergeCell ref="W201:Y201"/>
    <mergeCell ref="D198:Q198"/>
    <mergeCell ref="S198:T198"/>
    <mergeCell ref="U198:V198"/>
    <mergeCell ref="W198:Y198"/>
    <mergeCell ref="B199:C199"/>
    <mergeCell ref="B203:C203"/>
    <mergeCell ref="D203:Q203"/>
    <mergeCell ref="S203:T203"/>
    <mergeCell ref="U203:V203"/>
    <mergeCell ref="W203:Y203"/>
    <mergeCell ref="B200:C200"/>
    <mergeCell ref="D200:Q200"/>
    <mergeCell ref="S200:T200"/>
    <mergeCell ref="U200:V200"/>
    <mergeCell ref="W200:Y200"/>
    <mergeCell ref="B204:C204"/>
    <mergeCell ref="D204:Q204"/>
    <mergeCell ref="S204:T204"/>
    <mergeCell ref="U204:V204"/>
    <mergeCell ref="W204:Y204"/>
    <mergeCell ref="B202:C202"/>
    <mergeCell ref="D202:Q202"/>
    <mergeCell ref="S202:T202"/>
    <mergeCell ref="U202:V202"/>
    <mergeCell ref="W202:Y202"/>
  </mergeCells>
  <hyperlinks>
    <hyperlink ref="D11" r:id="rId1" display="Seinaelement   50*h=250 cm valge/valge"/>
    <hyperlink ref="D12" r:id="rId2" display="Kaarseinaelement  R=100 h=250 cm valge/valge"/>
    <hyperlink ref="D13" r:id="rId3" display="Kaarseinaelement  R=50 h=250 cm valge/valge"/>
    <hyperlink ref="D10" r:id="rId4" display="Seinaelement 100*h=250 cm valge/valge"/>
    <hyperlink ref="D23" r:id="rId5" display="Tahvelukseelement 100*h=250 cm"/>
    <hyperlink ref="D24" r:id="rId6" display="Lükandukseelement 100*h=250 cm"/>
    <hyperlink ref="D25" r:id="rId7" display="Kardinaelement 100*h=250 cm"/>
    <hyperlink ref="D26" r:id="rId8" display="Laekarkass  1m²"/>
    <hyperlink ref="D31" r:id="rId9" display="Piirdepost"/>
    <hyperlink ref="D34" r:id="rId10" display="Piire  100*h=105 cm"/>
    <hyperlink ref="D49" r:id="rId11" display="Vaip  1m² (hall, tumehall, punane, helesinine, tumesinine, roheline)"/>
    <hyperlink ref="D54" r:id="rId12" display="Dekoratiivpuu"/>
    <hyperlink ref="D78" r:id="rId13" display="Tool"/>
    <hyperlink ref="D79" r:id="rId14" display="Konverentsitool"/>
    <hyperlink ref="D80" r:id="rId15" display="Baaritool"/>
    <hyperlink ref="D81" r:id="rId16" display="Laud 70*70 cm"/>
    <hyperlink ref="D82" r:id="rId17" display="Laud 70*120 cm"/>
    <hyperlink ref="D83" r:id="rId18" display="Laud 70*180 cm"/>
    <hyperlink ref="D84" r:id="rId19" display="Laud Ø70 cm"/>
    <hyperlink ref="D85" r:id="rId20" display="Laud Ø100 cm"/>
    <hyperlink ref="D86" r:id="rId21" display="Baarilaud Ø60 h=110 cm"/>
    <hyperlink ref="D88" r:id="rId22" display="Videoalus  53*53 h=110 cm"/>
    <hyperlink ref="D89" r:id="rId23" display="Infolett usteta  53*103 h=110 cm"/>
    <hyperlink ref="D90" r:id="rId24" display="Infolett ustega  53*103 h=110 cm"/>
    <hyperlink ref="D91" r:id="rId25" display="Kapp  53*103 h=70 cm"/>
    <hyperlink ref="D92" r:id="rId26" display="Kapp  53*103 h=110 cm"/>
    <hyperlink ref="D93" r:id="rId27" display="Kapp, lukustatav  43*93 h=70 cm"/>
    <hyperlink ref="D94" r:id="rId28" display="Kapp, lukustatav   43*93 h=110 cm"/>
    <hyperlink ref="D95" r:id="rId29" display="Kaarinfolaud R=50*h=110 cm"/>
    <hyperlink ref="D96" r:id="rId30" display="Kaarinfolaud R=100*h=110 cm"/>
    <hyperlink ref="D97" r:id="rId31" display="Ajakirjaalus  seinale 5*A4"/>
    <hyperlink ref="D98" r:id="rId32" display="Ajakirjaalus  seinale  9*A4"/>
    <hyperlink ref="D99" r:id="rId33" display="Ajakirjaalus jalal  5*A4"/>
    <hyperlink ref="D100" r:id="rId34" display="Ajakirjaalus ratastel 40*A4"/>
    <hyperlink ref="D101" r:id="rId35" display="Peegel   40*h=100 cm"/>
    <hyperlink ref="D103" r:id="rId36" display="Seinanagi"/>
    <hyperlink ref="D104" r:id="rId37" display="Põrandanagi"/>
    <hyperlink ref="D105" r:id="rId38" display="Laoriiul LUNDIA - puit 4-riiuliga  30*83 h=208 cm"/>
    <hyperlink ref="D106" r:id="rId39" display="Laoriiul - valge 5-riiuliga 40*93 h=180 cm"/>
    <hyperlink ref="D107" r:id="rId40" display="Töötasapind 53*103 h=70 cm"/>
    <hyperlink ref="D108" r:id="rId41" display="Töötasapind 53*103 h=90 cm"/>
    <hyperlink ref="D109" r:id="rId42" display="Töötasapind 53*103 h=110 cm"/>
    <hyperlink ref="D113" r:id="rId43" display="Seinariiul 30*100 cm"/>
    <hyperlink ref="D114" r:id="rId44" display="Seinariiul (kald)  30*100 cm"/>
    <hyperlink ref="D115" r:id="rId45" display="Poodium 53*103 h=40 cm"/>
    <hyperlink ref="D116" r:id="rId46" display="Poodium 53*103 h=70 cm"/>
    <hyperlink ref="D117" r:id="rId47" display="Poodium 53*103 h=110 cm"/>
    <hyperlink ref="D126" r:id="rId48" display="Vitriin 53*103 h=110 cm usteta"/>
    <hyperlink ref="D127" r:id="rId49" display="Vitriin 53*103 h=110 cm ustega"/>
    <hyperlink ref="D128" r:id="rId50" display="Kaarvitriin R=100 h=110 cm usteta"/>
    <hyperlink ref="D130" r:id="rId51" display="Vitriin 53*103 h=250 cm valgustamata"/>
    <hyperlink ref="D131" r:id="rId52" display="Vitriin 53*103 h=250 cm valgustatud"/>
    <hyperlink ref="D147" r:id="rId53" display="Kohtvalgusti (lattjuhtmel) 75W"/>
    <hyperlink ref="D148" r:id="rId54" display="Kohtvalgusti varrel (50 cm) UFO 150W 220V "/>
    <hyperlink ref="D149" r:id="rId55" display="Kohtvalgusti Crypton 150W 230V"/>
    <hyperlink ref="D152" r:id="rId56" display="Halogeenvalgusti (lattjuhtmel) 50W 12V"/>
    <hyperlink ref="D153" r:id="rId57" display="Rippvalgusti metallhaliid (Kuppel) 400W"/>
    <hyperlink ref="D155" r:id="rId58" display="Halogeenprožektor hajuva valgusvooga 300W"/>
    <hyperlink ref="D156" r:id="rId59" display="Halogeenprožektor hajuva valgusvooga 500W"/>
    <hyperlink ref="D157" r:id="rId60" display="Prožektor 1000W"/>
    <hyperlink ref="D159" r:id="rId61" display="Luminofoorvalgusti (katteta) 36W"/>
    <hyperlink ref="D174" r:id="rId62" display="Jõupesa EU standard, kaitsekontaktiga 380 V, 63 A, 40 kW (3 päeva)"/>
    <hyperlink ref="D177" r:id="rId63" display="Pikendusjuhe - kolme pesaga 220 V (3 või 5m)"/>
    <hyperlink ref="D183" r:id="rId64" display="Plasmateler 42&quot; (107cm) (periood)"/>
    <hyperlink ref="D146" r:id="rId65" display="Kohtvalgusti VIP 75W 230V"/>
    <hyperlink ref="D27" r:id="rId66" display="Otsalaud  jm."/>
    <hyperlink ref="D28" r:id="rId67" display="Kaarotsalaud jm."/>
    <hyperlink ref="D52" r:id="rId68" display="Plaatvaip (50*50 cm) 1m² (hall, punane, sinine/koos paigaldusega)"/>
    <hyperlink ref="D118" r:id="rId69" display="Poodium 103*103 h=40 cm"/>
    <hyperlink ref="D14" r:id="rId70" display="Seinaelement 100*h=250 cm akrüül"/>
    <hyperlink ref="D150" r:id="rId71" display="Metallhaliidprozektor Leo 400W"/>
    <hyperlink ref="D198" r:id="rId72" display="Külmutuskapp "/>
    <hyperlink ref="D199" r:id="rId73" display="Kohviaparaat (maht 10 tassi)"/>
    <hyperlink ref="D200" r:id="rId74" display="Täisautomaatne espressomasin (periood)"/>
    <hyperlink ref="D202" r:id="rId75" display="Prügikast+kilekotid (prügikasti tühendatakse 1x päevas)"/>
    <hyperlink ref="D204" r:id="rId76" display="Prügikonteiner (100 ja 150 l) (konteinerit tühjendatakse 1x päevas)"/>
    <hyperlink ref="D207" r:id="rId77" display="Kombineeritud köök 60*100 cm (külmik,boiler,pliit,24h vool,sis.vesi ja kanal.)"/>
    <hyperlink ref="D208" r:id="rId78" display="Valamu+boiler (sisaldab veeühendust ja kanalisatsiooni) "/>
    <hyperlink ref="D209" r:id="rId79" display="Valamu (külm vesi, sisaldab veeühendust ja kanalisatsiooni)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76"/>
  <rowBreaks count="4" manualBreakCount="4">
    <brk id="68" max="255" man="1"/>
    <brk id="136" max="255" man="1"/>
    <brk id="188" max="255" man="1"/>
    <brk id="240" max="255" man="1"/>
  </rowBreaks>
  <colBreaks count="1" manualBreakCount="1">
    <brk id="25" min="1" max="323" man="1"/>
  </colBreaks>
  <drawing r:id="rId86"/>
  <legacyDrawing r:id="rId85"/>
  <oleObjects>
    <oleObject progId="" shapeId="6937866" r:id="rId80"/>
    <oleObject progId="" shapeId="256043931" r:id="rId81"/>
    <oleObject progId="" shapeId="256045038" r:id="rId82"/>
    <oleObject progId="" shapeId="256045893" r:id="rId83"/>
    <oleObject progId="" shapeId="256047482" r:id="rId8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Dmitry Dolgy</cp:lastModifiedBy>
  <cp:lastPrinted>2021-04-26T10:08:24Z</cp:lastPrinted>
  <dcterms:created xsi:type="dcterms:W3CDTF">2006-12-04T07:52:17Z</dcterms:created>
  <dcterms:modified xsi:type="dcterms:W3CDTF">2023-12-08T08:45:53Z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